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Taakulo\Desktop\PLAN CONSTRUCTION OF TWIN LATRINES\"/>
    </mc:Choice>
  </mc:AlternateContent>
  <xr:revisionPtr revIDLastSave="0" documentId="8_{F8950556-C9B6-4C2E-ABCC-60C5713C2D64}" xr6:coauthVersionLast="47" xr6:coauthVersionMax="47" xr10:uidLastSave="{00000000-0000-0000-0000-000000000000}"/>
  <bookViews>
    <workbookView xWindow="-120" yWindow="-120" windowWidth="20730" windowHeight="11040" activeTab="6" xr2:uid="{00000000-000D-0000-FFFF-FFFF00000000}"/>
  </bookViews>
  <sheets>
    <sheet name="ADC 1 IDP" sheetId="2" r:id="rId1"/>
    <sheet name="Makuude 1" sheetId="3" r:id="rId2"/>
    <sheet name="Maka-dhagole 1" sheetId="4" r:id="rId3"/>
    <sheet name="Dahaale IDP" sheetId="5" r:id="rId4"/>
    <sheet name="Daryeel-Bulsho IDP" sheetId="7" r:id="rId5"/>
    <sheet name="Sumadle IDP " sheetId="8" r:id="rId6"/>
    <sheet name="Cost summary" sheetId="6" r:id="rId7"/>
  </sheets>
  <definedNames>
    <definedName name="_xlnm.Print_Area" localSheetId="0">'ADC 1 IDP'!$A$1:$G$27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4" l="1"/>
  <c r="F36" i="8" l="1"/>
  <c r="E9" i="6" s="1"/>
  <c r="F34" i="7" l="1"/>
  <c r="F9" i="6"/>
  <c r="F14" i="2" l="1"/>
  <c r="F21" i="2"/>
  <c r="F17" i="3"/>
  <c r="F12" i="3"/>
  <c r="F22" i="3"/>
  <c r="F16" i="7"/>
  <c r="F35" i="7" s="1"/>
  <c r="E8" i="6" s="1"/>
  <c r="F8" i="6" s="1"/>
  <c r="F21" i="4"/>
  <c r="F27" i="4"/>
  <c r="F35" i="5" l="1"/>
  <c r="E7" i="6" s="1"/>
  <c r="F7" i="6" s="1"/>
  <c r="F22" i="2"/>
  <c r="E4" i="6" s="1"/>
  <c r="F4" i="6" s="1"/>
  <c r="F28" i="4"/>
  <c r="E6" i="6" s="1"/>
  <c r="F6" i="6" s="1"/>
  <c r="F23" i="3"/>
  <c r="E5" i="6" s="1"/>
  <c r="F5" i="6" s="1"/>
  <c r="F10" i="6" l="1"/>
</calcChain>
</file>

<file path=xl/sharedStrings.xml><?xml version="1.0" encoding="utf-8"?>
<sst xmlns="http://schemas.openxmlformats.org/spreadsheetml/2006/main" count="363" uniqueCount="155">
  <si>
    <t>Gps</t>
  </si>
  <si>
    <t>Location</t>
  </si>
  <si>
    <t>District</t>
  </si>
  <si>
    <t>#</t>
  </si>
  <si>
    <t>Item Description</t>
  </si>
  <si>
    <t>Unit</t>
  </si>
  <si>
    <t>QTY</t>
  </si>
  <si>
    <t>Unit cost</t>
  </si>
  <si>
    <t>Total cost</t>
  </si>
  <si>
    <t>Miter</t>
  </si>
  <si>
    <t>NO</t>
  </si>
  <si>
    <t>Trans portation cost</t>
  </si>
  <si>
    <t>Supply and fix conrete man hole well cover with 0.6mx0.6m</t>
  </si>
  <si>
    <t>No</t>
  </si>
  <si>
    <t>GPS</t>
  </si>
  <si>
    <t xml:space="preserve"> 10° 6'32.36"N</t>
  </si>
  <si>
    <t xml:space="preserve"> 43°21'24.53"E</t>
  </si>
  <si>
    <t>Description of Items</t>
  </si>
  <si>
    <t>Miters</t>
  </si>
  <si>
    <t>M3</t>
  </si>
  <si>
    <t>Job</t>
  </si>
  <si>
    <t>Transportation cost</t>
  </si>
  <si>
    <t>lump sum</t>
  </si>
  <si>
    <t>ADC1 IDP</t>
  </si>
  <si>
    <t>Rehabilitation  and Upgrading Water sources  In South west Somalia</t>
  </si>
  <si>
    <t>Baidoa</t>
  </si>
  <si>
    <t>Repainting water well head after completion work</t>
  </si>
  <si>
    <t>Site clearance of un wated materials from water well</t>
  </si>
  <si>
    <t>Sub total of rehabilitated water source</t>
  </si>
  <si>
    <t>Rehabilitation of existing water kiosk</t>
  </si>
  <si>
    <t>Supply and installation of 1-inch UPVC water pressure pipe for water supply connections, including all necessary fittings, jointing materials, excavation where required, laying, fixing, testing, and commissioning to complete the works properly.</t>
  </si>
  <si>
    <t>Suplly and fix provisionan project visibilty bill boar for writing logos, rehabilitated activities and proct Name.</t>
  </si>
  <si>
    <t>Subtol of water kiosk and project visiblity</t>
  </si>
  <si>
    <t>Grand total cost of Rehabilitated water soruce</t>
  </si>
  <si>
    <t>Makuude 1</t>
  </si>
  <si>
    <t>Opening, dismantling, and reinstallation of water tank inlet and outlet pipe connections, including all necessary plumbing works. The works shall include the supply and installation of 2-inch connection sockets, nipples, and unions, Note the water tank Height is 10m Heights</t>
  </si>
  <si>
    <t>Replacement of Burnt 1.5 kW Water Pump</t>
  </si>
  <si>
    <t xml:space="preserve">Supply and  water pump sensor </t>
  </si>
  <si>
    <t>Removal and replacement of the existing rusted and corroded 0.6 m × 0.6 m manhole/water well cover with a new light precast concrete cover, including all necessary fitting, fixing, and finishing works to ensure safe and proper covering of the water well/manhole.</t>
  </si>
  <si>
    <t>Preparation and repainting of the water kiosk surfaces to provide a clean and suitable finish for the installation/writing of partners’ logos</t>
  </si>
  <si>
    <t>Subtotal 1</t>
  </si>
  <si>
    <t>Maka-dhogole1</t>
  </si>
  <si>
    <t>Casting precasted concret monhole cover  0.6 m × 0.6 m manhole/water well cover with a new light precast concrete cover, including fixing, finishing works to ensure safe and proper covering of the water well/manhole.</t>
  </si>
  <si>
    <t xml:space="preserve">Supply and fix the 1.5-inch Galvanized Iron (GI) pipes, flush out the water storage tank, and inspect the burnt pump. The work shall including plumbing works
</t>
  </si>
  <si>
    <t>Supply and installation of 2inch  non-return (check) valve for control of water pressure and prevention of backflow in the water pump, including all necessary fittings, jointing materials, plumbing works,</t>
  </si>
  <si>
    <t>Supply and instalation 1inch high pressure water pipe from inlet pipe to water kiosk</t>
  </si>
  <si>
    <t>Demolishing and cheiseling exist internal plastering and removing demolishing materia from inernal water tank.</t>
  </si>
  <si>
    <t>SQM</t>
  </si>
  <si>
    <t>Replastering of the internal surfaces of the water tank to repair cracks and prevent water leakages. The works shall include surface preparation, removal of loose plaster, crack treatment, application of cement plaster, and waterproofing works to ensure a watertight finish.
Plaster thickness: 12 mm
Cement-sand ratio for plastering: 1:3
Cement-waterproofing ratio/finish: 1:1
Tank internal surface area:
Circumference: 12.56 m</t>
  </si>
  <si>
    <t>Supply and replacement of existing 6 pcs of 3/4 water taps and associated fittings for the community water kiosk. The works shall include all necessary plumbing works, installation, connection, testing, and commissioning to ensure proper operation of the water distribution system.</t>
  </si>
  <si>
    <t>Dahaale IDP</t>
  </si>
  <si>
    <t xml:space="preserve">Supply and fix the 1.5 of High presur UPVC pipe from water tank  the water storage tank, to water kiosk he work shall including plumbing works and excavation and back filing trench.
</t>
  </si>
  <si>
    <t>mitter</t>
  </si>
  <si>
    <t>Checking, repairing, and securing existing solar DC connections to ensure proper solar input power supply and prevent any loose or disconnected solar cables. The works shall include inspection, tightening, reconnection, testing, and replacement of minor accessories where required.</t>
  </si>
  <si>
    <t>Construction of security protection fence for water kios boundary to ensure sustainabilty of water facilities.</t>
  </si>
  <si>
    <t>Supply and installation of mild steel (MS) galvanized iron (GI) pipe posts to be used as support posts, spaced at 2.0 m intervals and with a height of 3.0 m each. The works shall include supply, erection, fixing, alignment, and all necessary accessories required for complete installation.</t>
  </si>
  <si>
    <t xml:space="preserve">Construction of ground foundation wall for erecting fence wall </t>
  </si>
  <si>
    <t xml:space="preserve">Supply and fix accesible entert steel doord with dimension of 2.1m heightx0.8m widith the wor wll including painting door </t>
  </si>
  <si>
    <t>Surface preparation and application of new anti-rust paint to the existing solar frame to protect the steel structure from corrosion and environmental damage.</t>
  </si>
  <si>
    <t>Subtotal 2</t>
  </si>
  <si>
    <t>Quantity</t>
  </si>
  <si>
    <t>GRAND TOTOL COST OF REHABILITATION WATER SOURCE</t>
  </si>
  <si>
    <t>Rehabilitation of Makuude 1 water source</t>
  </si>
  <si>
    <t>Rehabilitation of Makadhagoole 1 water source</t>
  </si>
  <si>
    <t>Badoa</t>
  </si>
  <si>
    <t>Rehabilitation of Dahaale IDP water source</t>
  </si>
  <si>
    <t>Rehabilitation of Daryeel Bulsho water source</t>
  </si>
  <si>
    <t>Daryeel-Bulsho IDP</t>
  </si>
  <si>
    <t>Rehabilitation  and Upgrading Water sources   In South west Somalia</t>
  </si>
  <si>
    <t>Supply and instalation of Monocrystalline Solar PV Module
Rated Power (Pmax): 380 Watts
Module Efficiency: ≥ 19%
Maximum Power Voltage (Vmp): Approx. 38–41 V
Maximum Power Current (Imp): Approx. 9–10 A
Open Circuit Voltage (Voc): Approx. 45–49 V
Short Circuit Current (Isc): Approx. 10–11 A Including all required accessories .</t>
  </si>
  <si>
    <t>Supply and instalation of Electric Cable of 50m of 8mm2</t>
  </si>
  <si>
    <t>Supply and isntallation of 1.5 kW water pump and supply, installation, testing, and commissioning of a new 1.5 kW Grundfos water pump complete with all necessary fittings, accessories, electrical connections, and plumbing works required for proper operation.</t>
  </si>
  <si>
    <t>Execavation  trench, including  laying of pipes, jointing, backfilling, and testing to ensure leak-proof operation.</t>
  </si>
  <si>
    <t>Supply and isntallation of 2 inch GI pipe Class B for riser pipe,including all necessary fittings.</t>
  </si>
  <si>
    <t>Rehabilitation and upgrading water source</t>
  </si>
  <si>
    <t>m3</t>
  </si>
  <si>
    <t>Excavation and deepening of the existing water well by 2.0 m to increase water storage capacity and improve access to the water table. The works shall include excavation below the existing well bottom, removal of excavated materials, dewatering during excavation, and all necessary safety measures to complete the extension works.</t>
  </si>
  <si>
    <t>Construction of mosanary walls of new water extended water wells with 1.5*1.5*2</t>
  </si>
  <si>
    <t>Excavation of base foundation trench (2.4x2.8x0.3m deep)</t>
  </si>
  <si>
    <t>Cu.m</t>
  </si>
  <si>
    <t>Supplying and laying 250 mm approved hardcore filling spread well rammed and compacted</t>
  </si>
  <si>
    <t>Supplying and laying 50 mm approved lean concrete above the hardcore, spread well and smoothed.</t>
  </si>
  <si>
    <t>Construct a rubble massonary wall of 1.2m*1.6m and 0.55m high, with mortar mix ratio 1:4.</t>
  </si>
  <si>
    <t>Casting 10cm thick RCC top cap above the massonary cubicle foundation with mix ration 1:2:4, and Y 12@20cm c/c for both ways. (1.2*1.6*0.1m)</t>
  </si>
  <si>
    <t>Plumping work, including fixing Gi pipe 1", 6 peeckoks, elbows, Gi tee and gate valve.</t>
  </si>
  <si>
    <t>job</t>
  </si>
  <si>
    <t>Excavate Soak away pit located 4meters from the structure. The drainage channel to be linked with soak away pit with a 2" PVC drainage pipe. The Soak pit to have 1m Diameter and 1.5metres deep, filled with Hardcore.</t>
  </si>
  <si>
    <t>5) Construction of one Water  (kiosk).</t>
  </si>
  <si>
    <t>Construct a rubble massonary wall of 0.4m wide*1.8mlength and 1m high, with mortar mix ratio 1:4.</t>
  </si>
  <si>
    <t>Casting and curing of 15 cm thick reinforced cement concrete (RCC) top cover slab for protection and safety of the water well including formwork, reinforcement steel, concrete mixing, placing, vibrating, finishing, curing, and all necessary labor, materials, tools, and accessories, complete in all respects as per specifications and as directed by the Engine</t>
  </si>
  <si>
    <t>Subtotal 3</t>
  </si>
  <si>
    <t>Grand total of Upgrading dayeel Bulsho IDP</t>
  </si>
  <si>
    <t>Supply and instalation of Electric Cable of 40m of 6mm2</t>
  </si>
  <si>
    <t>Sumadle  IDP</t>
  </si>
  <si>
    <t xml:space="preserve"> Latitude: 3° 9'7.23"N</t>
  </si>
  <si>
    <t xml:space="preserve"> Longitude : 43°40'33.41"E</t>
  </si>
  <si>
    <t>Plumping work, including fixing Gi pipe 3/4", 6 peeckoks, elbows, Gi tee and gate valve.</t>
  </si>
  <si>
    <t>Supply and installation of one 10 cubic meter plastic water tank, including all necessary fittings, pipe connections, valves, supports, and accessories, complete in all respects. The work shall include construction/fabrication of a steel roof shade at a height of 3.5 meters above ground level for protection of the water tank from direct sunlight and weather conditions,</t>
  </si>
  <si>
    <t>Construction of Stone Masonry Water Tank Platform 1.5 m Above Ground Level.
The work consists of constructing a stone masonry platform to support a water storage tank at a height of 1.5 m above ground level, including excavation, foundation, stone masonry pedestal, top RCC/stone slab, curing, and finishing.</t>
  </si>
  <si>
    <t xml:space="preserve"> Supply, delivery, and installation of 110 meters of water pipeline (material: [UPVC water pressur  pipe ,</t>
  </si>
  <si>
    <t>Rehabilitation of Sumadle   water source</t>
  </si>
  <si>
    <t xml:space="preserve">  3° 7'54.12"N</t>
  </si>
  <si>
    <t xml:space="preserve"> 43°40'37.98"E</t>
  </si>
  <si>
    <t xml:space="preserve"> 3° 7'38.54"N</t>
  </si>
  <si>
    <t xml:space="preserve"> 43°40'40.36"E</t>
  </si>
  <si>
    <t xml:space="preserve">   3° 4'21.74"N</t>
  </si>
  <si>
    <t xml:space="preserve">  43°37'3.87"E</t>
  </si>
  <si>
    <t xml:space="preserve"> Latitude:  3° 6'20.57"N</t>
  </si>
  <si>
    <t xml:space="preserve"> Longitude : 43°40'38.48"E</t>
  </si>
  <si>
    <t>Supply and installation of a  2" non-return (check) valve for control of water pressure and prevention of backflow in the water pump, including all necessary fittings, jointing materials, plumbing works,</t>
  </si>
  <si>
    <t>Subtotal of water source</t>
  </si>
  <si>
    <t>Subtotal of water pump</t>
  </si>
  <si>
    <t>Supply and  water pump sensor ,including wire calbe 4mm2</t>
  </si>
  <si>
    <t>M</t>
  </si>
  <si>
    <t>Casting precasted concrete monhole cover  0.6 m × 0.6 m manhole/water well cover with a new light precast concrete cover, including fixing, finishing works to ensure safe and proper covering of the water well/manhole.</t>
  </si>
  <si>
    <t>Supply and instalation of solar mounting frame including solar footings and casting footings with using 1:2:4 conceret mix ratio.</t>
  </si>
  <si>
    <t>Supply and instaltion of  security mesh wire of 16 linear metir</t>
  </si>
  <si>
    <t>Grand total of Rehabilitation water source</t>
  </si>
  <si>
    <t>Using aluminum paint on all fence posts provides excellent weather protection and a clean, metallic finish. Aluminum paint reflects heat, resists rust on metal, and seals wood effectively.</t>
  </si>
  <si>
    <t>Subtotal of construction fence + water kiosk</t>
  </si>
  <si>
    <t>Supplay and fix  heavy duty water riser pipe clamp to hold riser pipe and water pump. Not clamp mus made localy and tightening 4 NO 16mm bolts</t>
  </si>
  <si>
    <t> Supplay and fix  heavy duty water riser pipe clamp to hold riser pipe and water pump. Not clamp mus made localy and tightening 4 NO 16mm bolts</t>
  </si>
  <si>
    <r>
      <t xml:space="preserve">Removal of the existing burnt </t>
    </r>
    <r>
      <rPr>
        <b/>
        <sz val="12"/>
        <color theme="1"/>
        <rFont val="Calibri"/>
        <family val="2"/>
        <scheme val="minor"/>
      </rPr>
      <t>1.5 kW water pump</t>
    </r>
    <r>
      <rPr>
        <sz val="12"/>
        <color theme="1"/>
        <rFont val="Calibri"/>
        <family val="2"/>
        <scheme val="minor"/>
      </rPr>
      <t xml:space="preserve"> and supply, installation, testing, and commissioning of a new </t>
    </r>
    <r>
      <rPr>
        <b/>
        <sz val="12"/>
        <color theme="1"/>
        <rFont val="Calibri"/>
        <family val="2"/>
        <scheme val="minor"/>
      </rPr>
      <t>1.5 kW Grundfos water pump</t>
    </r>
    <r>
      <rPr>
        <sz val="12"/>
        <color theme="1"/>
        <rFont val="Calibri"/>
        <family val="2"/>
        <scheme val="minor"/>
      </rPr>
      <t xml:space="preserve"> complete with all necessary fittings, accessories, electrical connections, and plumbing works required for proper operation.</t>
    </r>
  </si>
  <si>
    <t xml:space="preserve"> Rehabilitation  ADC1 water source</t>
  </si>
  <si>
    <t xml:space="preserve"> Summary Budjet of Rehabilitation  and Upgradinf 6 Water sources  In Baidoa IDPs</t>
  </si>
  <si>
    <t>Supply and  water pump sensor Cable of 4mm2</t>
  </si>
  <si>
    <t>Preparation and repainting of the water kiosk surfaces to provide a clean and suitable finish for the installation/writing of partners’ logos.</t>
  </si>
  <si>
    <t>Metirs</t>
  </si>
  <si>
    <t>Excavation and deepening of the existing water well by2.0 m to increase water storage capacity and improve access to the water table. The works shall include excavation below the existing well bottom, removal of excavated materials, dewatering during excavation, and all necessary safety measures to complete the extension works.</t>
  </si>
  <si>
    <t>Supply and extension of the existing 2-inch riser pipe up to a depth/length of including all necessary plumbing works, fittings, jointing, fixing, testing, and commissioning to complete the installation properly.</t>
  </si>
  <si>
    <t>Supply and installation of 2 inch  non-return (check) valve for control of water pressure and prevention of backflow in the water pump, including all necessary fittings, jointing materials, plumbing works,</t>
  </si>
  <si>
    <t>Desilting ,cleaning and removal of clay  backfill from the existing water well to reopen and clean the water source. The works shall include continuous dewatering during the desilting operations, removal of accumulated silt/clay deposits, and disposal of excavated materials.Note the work will included dewatering task during desilting water water and also the existing depth of water well is 16m</t>
  </si>
  <si>
    <t>fix this issue, of  mechanically clear the hard sedimentation from the 2-inch Galvanized Iron (GI) pipes, flush out the water storage tank, and inspect the burnt pump for repair or replacement. The buildup constricted the water flow, creating extreme backpressure that overheated and destroyed water pump motor.
the work will inluded opeing and fixing water tank riser pipes.</t>
  </si>
  <si>
    <t xml:space="preserve">Supply and installation of 25mof 16mmx3 core electrical solar cable including 2 split joints </t>
  </si>
  <si>
    <t>Replacing and suplly   UPVC 1.5 " 70m water pressure pipe from water storage tank to rehabilitated water kiosk, including all necessary plumbing works</t>
  </si>
  <si>
    <t>Transportation cost matrial to the site.</t>
  </si>
  <si>
    <t>Transportation cost Material to the site</t>
  </si>
  <si>
    <t>Desilting and removal of clay 3m backfill from the existing water well to reopen and clean the water source. The works shall include continuous dewatering during the desilting operations, removal of accumulated silt/clay deposits, and disposal of excavated materials.Note the work will included dewatering task during desilting water water and also the existing depth of water well is 10m</t>
  </si>
  <si>
    <t>Supply and instalation 1inch high pressure water pipe from inlet pipe to water kiosk inlcluding plumbing works.</t>
  </si>
  <si>
    <t>Transportation cost of materila to the site.</t>
  </si>
  <si>
    <t>Desilting and removal of clay 3m backfill from the existing water well to reopen and clean the water source. The works shall include continuous dewatering during the desilting operations, removal of accumulated silt/clay deposits, and disposal of excavated materials.Note the work will included dewatering task during desilting water water and also the existing depth of water well is 11m</t>
  </si>
  <si>
    <t>Excavation and deepening of the existing water well by 2 m to increase water storage capacity and improve access to the water table. The works shall include excavation below the existing well bottom, removal of excavated materials, dewatering during excavation, and all necessary safety measures to complete the extension works.(In Diamiter =1.5m)</t>
  </si>
  <si>
    <t>Supply and installation of 40m of 6 mm² solar cable, including all necessary electrical accessories required for complete installation and proper operation. The works shall include cable laying, fixing, jointing, testing, Cable routing and securingElectrical connection works</t>
  </si>
  <si>
    <t xml:space="preserve">Supply and instaltion of  security mesh wire of 12 linear metir of 25mlength x2m hight </t>
  </si>
  <si>
    <t xml:space="preserve">Supply and fix accesible entert steel doord with dimension of 2.1m heightx1.4m widith the wor wll including painting door </t>
  </si>
  <si>
    <t>Transportation cost of construction materials</t>
  </si>
  <si>
    <t>Supply and  water pump sensor Cable of 4mm2 water pump control</t>
  </si>
  <si>
    <t>Supply and instalation of Electric Cable of 60m of 8mm2</t>
  </si>
  <si>
    <t xml:space="preserve"> Supply, delivery, and installation of 170 meters of water pipeline (material: [UPVC water pressur  pipe ,</t>
  </si>
  <si>
    <t>Trans portation cost of materials to the site.</t>
  </si>
  <si>
    <t>Desilting and removal of clay 2m backfill from the existing water well to reopen and clean the water source. The works shall include continuous dewatering during the desilting operations, removal of accumulated silt/clay deposits, and disposal of excavated materials.Note the work will included dewatering task during desilting water water and also the existing depth of water well is 7m</t>
  </si>
  <si>
    <t>Repaintig water tank and writing patiners logs The work will including whiting and destempering water tank (3.5 ODX 3m hight</t>
  </si>
  <si>
    <t>Desilting and removal of clay backfill from the existing water well to reopen and clean the water source. The works shall include continuous dewatering during the desilting operations, removal of accumulated silt/clay deposits, and disposal of excavated materials..Note the work will included dewatering task during desilting water water and also the existing depth of water well is18.6 m</t>
  </si>
  <si>
    <t>Construction of one new Water  (kiosk).</t>
  </si>
  <si>
    <t>Construction of security protection fence for water kiosk boundary to ensure sustainabilty of water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</si>
</sst>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_);_(&quot;$&quot;* \(#,##0.0\);_(&quot;$&quot;* &quot;-&quot;??_);_(@_)"/>
  </numFmts>
  <fonts count="5"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name val="Arial"/>
      <family val="2"/>
    </font>
  </fonts>
  <fills count="11">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31">
    <xf numFmtId="0" fontId="0" fillId="0" borderId="0" xfId="0"/>
    <xf numFmtId="0" fontId="2" fillId="2" borderId="4" xfId="0" applyFont="1" applyFill="1" applyBorder="1"/>
    <xf numFmtId="0" fontId="3" fillId="0" borderId="4" xfId="0" applyFont="1" applyBorder="1" applyAlignment="1">
      <alignment horizontal="left" vertical="center" wrapText="1"/>
    </xf>
    <xf numFmtId="0" fontId="3" fillId="0" borderId="4" xfId="0" applyFont="1" applyBorder="1" applyAlignment="1">
      <alignment vertical="center" wrapText="1"/>
    </xf>
    <xf numFmtId="44" fontId="3" fillId="0" borderId="4" xfId="1" applyFont="1" applyFill="1" applyBorder="1" applyAlignment="1">
      <alignment vertical="center" wrapText="1"/>
    </xf>
    <xf numFmtId="44" fontId="2" fillId="0" borderId="4" xfId="1" applyFont="1" applyFill="1" applyBorder="1" applyAlignment="1">
      <alignment vertical="center" wrapText="1"/>
    </xf>
    <xf numFmtId="44" fontId="3" fillId="0" borderId="4" xfId="0" applyNumberFormat="1" applyFont="1" applyBorder="1" applyAlignment="1">
      <alignment vertical="center" wrapText="1"/>
    </xf>
    <xf numFmtId="0" fontId="3" fillId="0" borderId="4" xfId="0" applyFont="1" applyBorder="1"/>
    <xf numFmtId="44" fontId="3" fillId="0" borderId="4" xfId="0" applyNumberFormat="1" applyFont="1" applyBorder="1"/>
    <xf numFmtId="0" fontId="2" fillId="0" borderId="4" xfId="0" applyFont="1" applyBorder="1" applyAlignment="1">
      <alignment horizontal="left" vertical="center" wrapText="1"/>
    </xf>
    <xf numFmtId="0" fontId="2" fillId="0" borderId="4" xfId="0" applyFont="1" applyBorder="1"/>
    <xf numFmtId="44" fontId="2" fillId="0" borderId="4" xfId="0" applyNumberFormat="1" applyFont="1" applyBorder="1"/>
    <xf numFmtId="0" fontId="2" fillId="4" borderId="9" xfId="0" applyFont="1" applyFill="1" applyBorder="1" applyAlignment="1">
      <alignment wrapText="1"/>
    </xf>
    <xf numFmtId="0" fontId="2" fillId="4" borderId="0" xfId="0" applyFont="1" applyFill="1"/>
    <xf numFmtId="44" fontId="2" fillId="4" borderId="0" xfId="0" applyNumberFormat="1" applyFont="1" applyFill="1"/>
    <xf numFmtId="0" fontId="2" fillId="2" borderId="4" xfId="0" applyFont="1" applyFill="1" applyBorder="1" applyAlignment="1">
      <alignment horizontal="center"/>
    </xf>
    <xf numFmtId="0" fontId="2" fillId="3" borderId="5" xfId="0" applyFont="1" applyFill="1" applyBorder="1" applyAlignment="1">
      <alignment horizontal="center" vertical="center" wrapText="1"/>
    </xf>
    <xf numFmtId="0" fontId="2" fillId="6" borderId="0" xfId="0" applyFont="1" applyFill="1"/>
    <xf numFmtId="44" fontId="2" fillId="6" borderId="0" xfId="0" applyNumberFormat="1" applyFont="1" applyFill="1"/>
    <xf numFmtId="0" fontId="3" fillId="0" borderId="0" xfId="0" applyFont="1"/>
    <xf numFmtId="0" fontId="2" fillId="0" borderId="4" xfId="0" applyFont="1" applyBorder="1" applyAlignment="1">
      <alignment vertical="center" wrapText="1"/>
    </xf>
    <xf numFmtId="0" fontId="3" fillId="0" borderId="4" xfId="0" applyFont="1" applyBorder="1" applyAlignment="1">
      <alignment horizontal="justify" vertical="center" wrapText="1"/>
    </xf>
    <xf numFmtId="0" fontId="3" fillId="0" borderId="4" xfId="0" applyFont="1" applyBorder="1" applyAlignment="1">
      <alignment horizontal="justify" vertical="center"/>
    </xf>
    <xf numFmtId="2" fontId="3" fillId="0" borderId="4" xfId="1" applyNumberFormat="1" applyFont="1" applyFill="1" applyBorder="1" applyAlignment="1">
      <alignment vertical="center" wrapText="1"/>
    </xf>
    <xf numFmtId="0" fontId="3" fillId="0" borderId="4" xfId="0" applyFont="1" applyBorder="1" applyAlignment="1">
      <alignment wrapText="1"/>
    </xf>
    <xf numFmtId="2" fontId="3" fillId="0" borderId="4" xfId="1" applyNumberFormat="1" applyFont="1" applyFill="1" applyBorder="1"/>
    <xf numFmtId="44" fontId="3" fillId="0" borderId="4" xfId="1" applyFont="1" applyFill="1" applyBorder="1"/>
    <xf numFmtId="0" fontId="3" fillId="4" borderId="4" xfId="0" applyFont="1" applyFill="1" applyBorder="1" applyAlignment="1">
      <alignment wrapText="1"/>
    </xf>
    <xf numFmtId="0" fontId="3" fillId="4" borderId="4" xfId="0" applyFont="1" applyFill="1" applyBorder="1"/>
    <xf numFmtId="2" fontId="3" fillId="4" borderId="4" xfId="1" applyNumberFormat="1" applyFont="1" applyFill="1" applyBorder="1"/>
    <xf numFmtId="44" fontId="3" fillId="4" borderId="4" xfId="1" applyFont="1" applyFill="1" applyBorder="1"/>
    <xf numFmtId="44" fontId="2" fillId="4" borderId="4" xfId="1" applyFont="1" applyFill="1" applyBorder="1" applyAlignment="1">
      <alignment vertical="center" wrapText="1"/>
    </xf>
    <xf numFmtId="0" fontId="3" fillId="0" borderId="3" xfId="0" applyFont="1" applyBorder="1" applyAlignment="1">
      <alignment horizontal="justify" vertical="center" wrapText="1"/>
    </xf>
    <xf numFmtId="0" fontId="3" fillId="0" borderId="3" xfId="0" applyFont="1" applyBorder="1" applyAlignment="1">
      <alignment horizontal="left" vertical="center" wrapText="1"/>
    </xf>
    <xf numFmtId="44" fontId="3" fillId="0" borderId="4" xfId="1" applyFont="1" applyFill="1" applyBorder="1" applyAlignment="1">
      <alignment horizontal="left" vertical="center" wrapText="1"/>
    </xf>
    <xf numFmtId="44" fontId="3" fillId="0" borderId="1" xfId="1" applyFont="1" applyFill="1" applyBorder="1" applyAlignment="1">
      <alignment horizontal="left" vertical="center" wrapText="1"/>
    </xf>
    <xf numFmtId="44" fontId="3" fillId="0" borderId="0" xfId="0" applyNumberFormat="1" applyFont="1"/>
    <xf numFmtId="0" fontId="3" fillId="6" borderId="2" xfId="0" applyFont="1" applyFill="1" applyBorder="1" applyAlignment="1">
      <alignment horizontal="justify" vertical="center" wrapText="1"/>
    </xf>
    <xf numFmtId="2" fontId="3" fillId="6" borderId="2" xfId="1" applyNumberFormat="1" applyFont="1" applyFill="1" applyBorder="1" applyAlignment="1">
      <alignment vertical="center" wrapText="1"/>
    </xf>
    <xf numFmtId="44" fontId="3" fillId="6" borderId="2" xfId="1" applyFont="1" applyFill="1" applyBorder="1" applyAlignment="1">
      <alignment vertical="center" wrapText="1"/>
    </xf>
    <xf numFmtId="44" fontId="2" fillId="6" borderId="3" xfId="1" applyFont="1" applyFill="1" applyBorder="1" applyAlignment="1">
      <alignment vertical="center" wrapText="1"/>
    </xf>
    <xf numFmtId="0" fontId="3" fillId="0" borderId="0" xfId="0" applyFont="1" applyAlignment="1">
      <alignment wrapText="1"/>
    </xf>
    <xf numFmtId="44" fontId="3" fillId="0" borderId="4" xfId="1" applyFont="1" applyFill="1" applyBorder="1" applyAlignment="1">
      <alignment horizontal="center"/>
    </xf>
    <xf numFmtId="44" fontId="3" fillId="0" borderId="4" xfId="1" applyFont="1" applyFill="1" applyBorder="1" applyAlignment="1">
      <alignment horizontal="center" wrapText="1"/>
    </xf>
    <xf numFmtId="0" fontId="3" fillId="6" borderId="1" xfId="0" applyFont="1" applyFill="1" applyBorder="1" applyAlignment="1">
      <alignment wrapText="1"/>
    </xf>
    <xf numFmtId="0" fontId="3" fillId="6" borderId="2" xfId="0" applyFont="1" applyFill="1" applyBorder="1"/>
    <xf numFmtId="2" fontId="3" fillId="6" borderId="2" xfId="1" applyNumberFormat="1" applyFont="1" applyFill="1" applyBorder="1"/>
    <xf numFmtId="44" fontId="3" fillId="6" borderId="3" xfId="1" applyFont="1" applyFill="1" applyBorder="1"/>
    <xf numFmtId="44" fontId="3" fillId="6" borderId="4" xfId="1" applyFont="1" applyFill="1" applyBorder="1" applyAlignment="1">
      <alignment vertical="center" wrapText="1"/>
    </xf>
    <xf numFmtId="0" fontId="3" fillId="6" borderId="7" xfId="0" applyFont="1" applyFill="1" applyBorder="1" applyAlignment="1">
      <alignment horizontal="justify" vertical="center" wrapText="1"/>
    </xf>
    <xf numFmtId="0" fontId="3" fillId="6" borderId="0" xfId="0" applyFont="1" applyFill="1"/>
    <xf numFmtId="44" fontId="3" fillId="6" borderId="0" xfId="0" applyNumberFormat="1" applyFont="1" applyFill="1"/>
    <xf numFmtId="0" fontId="3" fillId="0" borderId="2" xfId="0" applyFont="1" applyBorder="1" applyAlignment="1">
      <alignment horizontal="justify" vertical="center" wrapText="1"/>
    </xf>
    <xf numFmtId="2" fontId="3" fillId="0" borderId="2" xfId="1" applyNumberFormat="1" applyFont="1" applyFill="1" applyBorder="1" applyAlignment="1">
      <alignment vertical="center" wrapText="1"/>
    </xf>
    <xf numFmtId="44" fontId="3" fillId="0" borderId="2" xfId="1" applyFont="1" applyFill="1" applyBorder="1" applyAlignment="1">
      <alignment vertical="center" wrapText="1"/>
    </xf>
    <xf numFmtId="44" fontId="3" fillId="0" borderId="3" xfId="1" applyFont="1" applyFill="1" applyBorder="1" applyAlignment="1">
      <alignment vertical="center" wrapText="1"/>
    </xf>
    <xf numFmtId="0" fontId="2" fillId="9" borderId="1" xfId="0" applyFont="1" applyFill="1" applyBorder="1" applyAlignment="1">
      <alignment wrapText="1"/>
    </xf>
    <xf numFmtId="0" fontId="2" fillId="9" borderId="2" xfId="0" applyFont="1" applyFill="1" applyBorder="1"/>
    <xf numFmtId="2" fontId="2" fillId="9" borderId="2" xfId="1" applyNumberFormat="1" applyFont="1" applyFill="1" applyBorder="1"/>
    <xf numFmtId="44" fontId="2" fillId="9" borderId="3" xfId="1" applyFont="1" applyFill="1" applyBorder="1"/>
    <xf numFmtId="44" fontId="2" fillId="9" borderId="4" xfId="1" applyFont="1" applyFill="1" applyBorder="1" applyAlignment="1">
      <alignment vertical="center" wrapText="1"/>
    </xf>
    <xf numFmtId="0" fontId="3" fillId="0" borderId="1" xfId="0" applyFont="1" applyBorder="1" applyAlignment="1">
      <alignment horizontal="justify" vertical="center"/>
    </xf>
    <xf numFmtId="0" fontId="3" fillId="0" borderId="1" xfId="0" applyFont="1" applyBorder="1" applyAlignment="1">
      <alignment wrapText="1"/>
    </xf>
    <xf numFmtId="0" fontId="3" fillId="0" borderId="2" xfId="0" applyFont="1" applyBorder="1"/>
    <xf numFmtId="2" fontId="3" fillId="0" borderId="2" xfId="1" applyNumberFormat="1" applyFont="1" applyFill="1" applyBorder="1"/>
    <xf numFmtId="44" fontId="3" fillId="0" borderId="3" xfId="1" applyFont="1" applyFill="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2" fillId="3" borderId="4" xfId="0" applyFont="1" applyFill="1" applyBorder="1" applyAlignment="1">
      <alignment horizontal="justify"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justify" vertical="center" wrapText="1"/>
    </xf>
    <xf numFmtId="0" fontId="2" fillId="6" borderId="4" xfId="0" applyFont="1" applyFill="1" applyBorder="1" applyAlignment="1">
      <alignment vertical="center" wrapText="1"/>
    </xf>
    <xf numFmtId="44" fontId="2" fillId="6" borderId="4" xfId="1" applyFont="1" applyFill="1" applyBorder="1" applyAlignment="1">
      <alignment vertical="center" wrapText="1"/>
    </xf>
    <xf numFmtId="44" fontId="3" fillId="0" borderId="4" xfId="1" applyFont="1" applyBorder="1"/>
    <xf numFmtId="0" fontId="2" fillId="5" borderId="4" xfId="0" applyFont="1" applyFill="1" applyBorder="1"/>
    <xf numFmtId="44" fontId="2" fillId="5" borderId="4" xfId="1" applyFont="1" applyFill="1" applyBorder="1"/>
    <xf numFmtId="44" fontId="3" fillId="0" borderId="4" xfId="1" applyFont="1" applyBorder="1" applyAlignment="1">
      <alignment wrapText="1"/>
    </xf>
    <xf numFmtId="0" fontId="2" fillId="6" borderId="9" xfId="0" applyFont="1" applyFill="1" applyBorder="1" applyAlignment="1">
      <alignment wrapText="1"/>
    </xf>
    <xf numFmtId="0" fontId="3" fillId="4" borderId="0" xfId="0" applyFont="1" applyFill="1"/>
    <xf numFmtId="44" fontId="2" fillId="10" borderId="4" xfId="1" applyFont="1" applyFill="1" applyBorder="1" applyAlignment="1">
      <alignment vertical="center" wrapText="1"/>
    </xf>
    <xf numFmtId="44" fontId="3" fillId="0" borderId="0" xfId="1" applyFont="1"/>
    <xf numFmtId="44" fontId="3" fillId="4" borderId="4" xfId="0" applyNumberFormat="1" applyFont="1" applyFill="1" applyBorder="1"/>
    <xf numFmtId="0" fontId="2" fillId="6" borderId="4" xfId="0" applyFont="1" applyFill="1" applyBorder="1" applyAlignment="1">
      <alignment horizontal="left" vertical="center" wrapText="1"/>
    </xf>
    <xf numFmtId="0" fontId="2" fillId="6" borderId="4" xfId="0" applyFont="1" applyFill="1" applyBorder="1"/>
    <xf numFmtId="44" fontId="2" fillId="6" borderId="4" xfId="0" applyNumberFormat="1" applyFont="1" applyFill="1" applyBorder="1"/>
    <xf numFmtId="0" fontId="3" fillId="0" borderId="4" xfId="0" applyFont="1" applyBorder="1" applyAlignment="1">
      <alignment vertical="top" wrapText="1"/>
    </xf>
    <xf numFmtId="0" fontId="3" fillId="0" borderId="4" xfId="0" applyFont="1" applyBorder="1" applyAlignment="1">
      <alignment horizontal="center" vertical="center" wrapText="1"/>
    </xf>
    <xf numFmtId="0" fontId="3" fillId="0" borderId="2" xfId="0" applyFont="1" applyBorder="1" applyAlignment="1">
      <alignment horizontal="center" wrapText="1"/>
    </xf>
    <xf numFmtId="2" fontId="3" fillId="0" borderId="4" xfId="1" applyNumberFormat="1" applyFont="1" applyFill="1" applyBorder="1" applyAlignment="1">
      <alignment horizontal="center" wrapText="1"/>
    </xf>
    <xf numFmtId="44" fontId="3" fillId="0" borderId="4" xfId="1" applyFont="1" applyFill="1" applyBorder="1" applyAlignment="1">
      <alignment horizontal="center" vertical="center" wrapText="1"/>
    </xf>
    <xf numFmtId="164" fontId="3" fillId="0" borderId="4" xfId="1"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44" fontId="2" fillId="6" borderId="4" xfId="1" applyFont="1" applyFill="1" applyBorder="1" applyAlignment="1">
      <alignment horizontal="center" vertical="center" wrapText="1"/>
    </xf>
    <xf numFmtId="0" fontId="2" fillId="0" borderId="4" xfId="0" applyFont="1" applyBorder="1" applyAlignment="1">
      <alignment horizontal="center"/>
    </xf>
    <xf numFmtId="0" fontId="3" fillId="0" borderId="4" xfId="0" applyFont="1" applyBorder="1" applyAlignment="1">
      <alignment horizontal="center"/>
    </xf>
    <xf numFmtId="44" fontId="3" fillId="0" borderId="4" xfId="1" applyFont="1" applyBorder="1" applyAlignment="1">
      <alignment horizontal="center"/>
    </xf>
    <xf numFmtId="0" fontId="3" fillId="0" borderId="4" xfId="0" applyFont="1" applyBorder="1" applyAlignment="1">
      <alignment horizontal="center" wrapText="1"/>
    </xf>
    <xf numFmtId="2" fontId="3" fillId="0" borderId="4"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2" fillId="2" borderId="4" xfId="0" applyFont="1" applyFill="1" applyBorder="1" applyAlignment="1">
      <alignment horizont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4" borderId="0" xfId="0" applyFont="1" applyFill="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4" borderId="0" xfId="0" applyFont="1" applyFill="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4" borderId="4"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 xfId="0" applyFont="1" applyFill="1" applyBorder="1" applyAlignment="1">
      <alignment vertical="center"/>
    </xf>
    <xf numFmtId="0" fontId="4" fillId="8" borderId="2" xfId="0" applyFont="1" applyFill="1" applyBorder="1" applyAlignment="1">
      <alignment vertical="center"/>
    </xf>
    <xf numFmtId="0" fontId="4" fillId="8" borderId="8" xfId="0" applyFont="1" applyFill="1"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opLeftCell="A13" zoomScaleNormal="100" workbookViewId="0">
      <selection activeCell="I18" sqref="I18"/>
    </sheetView>
  </sheetViews>
  <sheetFormatPr defaultColWidth="8.85546875" defaultRowHeight="15.75" x14ac:dyDescent="0.25"/>
  <cols>
    <col min="1" max="1" width="3.28515625" style="19" bestFit="1" customWidth="1"/>
    <col min="2" max="2" width="61.5703125" style="19" customWidth="1"/>
    <col min="3" max="3" width="13.7109375" style="19" customWidth="1"/>
    <col min="4" max="4" width="9.140625" style="19" bestFit="1" customWidth="1"/>
    <col min="5" max="5" width="11" style="19" bestFit="1" customWidth="1"/>
    <col min="6" max="6" width="18.7109375" style="19" customWidth="1"/>
    <col min="7" max="8" width="8.85546875" style="19"/>
    <col min="9" max="9" width="9" style="19" bestFit="1" customWidth="1"/>
    <col min="10" max="16" width="8.85546875" style="19"/>
    <col min="17" max="18" width="12.42578125" style="19" customWidth="1"/>
    <col min="19" max="16384" width="8.85546875" style="19"/>
  </cols>
  <sheetData>
    <row r="1" spans="1:9" ht="21" customHeight="1" x14ac:dyDescent="0.25">
      <c r="A1" s="107" t="s">
        <v>24</v>
      </c>
      <c r="B1" s="108"/>
      <c r="C1" s="108"/>
      <c r="D1" s="108"/>
      <c r="E1" s="109"/>
      <c r="F1" s="1" t="s">
        <v>14</v>
      </c>
      <c r="I1" s="19">
        <v>8650</v>
      </c>
    </row>
    <row r="2" spans="1:9" ht="21" customHeight="1" x14ac:dyDescent="0.25">
      <c r="A2" s="15"/>
      <c r="B2" s="15" t="s">
        <v>2</v>
      </c>
      <c r="C2" s="100" t="s">
        <v>1</v>
      </c>
      <c r="D2" s="100"/>
      <c r="E2" s="100"/>
      <c r="F2" s="15" t="s">
        <v>105</v>
      </c>
    </row>
    <row r="3" spans="1:9" ht="21" customHeight="1" x14ac:dyDescent="0.25">
      <c r="A3" s="15"/>
      <c r="B3" s="15" t="s">
        <v>25</v>
      </c>
      <c r="C3" s="100" t="s">
        <v>23</v>
      </c>
      <c r="D3" s="100"/>
      <c r="E3" s="100"/>
      <c r="F3" s="15" t="s">
        <v>106</v>
      </c>
    </row>
    <row r="4" spans="1:9" ht="28.9" customHeight="1" x14ac:dyDescent="0.25">
      <c r="A4" s="101"/>
      <c r="B4" s="101" t="s">
        <v>4</v>
      </c>
      <c r="C4" s="101" t="s">
        <v>5</v>
      </c>
      <c r="D4" s="101" t="s">
        <v>6</v>
      </c>
      <c r="E4" s="101" t="s">
        <v>7</v>
      </c>
      <c r="F4" s="101" t="s">
        <v>8</v>
      </c>
    </row>
    <row r="5" spans="1:9" x14ac:dyDescent="0.25">
      <c r="A5" s="102"/>
      <c r="B5" s="102"/>
      <c r="C5" s="102"/>
      <c r="D5" s="102"/>
      <c r="E5" s="102"/>
      <c r="F5" s="102"/>
    </row>
    <row r="6" spans="1:9" x14ac:dyDescent="0.25">
      <c r="A6" s="20" t="s">
        <v>3</v>
      </c>
      <c r="B6" s="21" t="s">
        <v>17</v>
      </c>
      <c r="C6" s="21"/>
      <c r="D6" s="3"/>
      <c r="E6" s="3"/>
      <c r="F6" s="3"/>
    </row>
    <row r="7" spans="1:9" ht="110.25" x14ac:dyDescent="0.25">
      <c r="A7" s="2">
        <v>1</v>
      </c>
      <c r="B7" s="22" t="s">
        <v>152</v>
      </c>
      <c r="C7" s="21" t="s">
        <v>113</v>
      </c>
      <c r="D7" s="23">
        <v>6</v>
      </c>
      <c r="E7" s="4"/>
      <c r="F7" s="4"/>
    </row>
    <row r="8" spans="1:9" ht="90" customHeight="1" x14ac:dyDescent="0.25">
      <c r="A8" s="2">
        <v>2</v>
      </c>
      <c r="B8" s="22" t="s">
        <v>128</v>
      </c>
      <c r="C8" s="21" t="s">
        <v>19</v>
      </c>
      <c r="D8" s="23">
        <v>4</v>
      </c>
      <c r="E8" s="4"/>
      <c r="F8" s="4"/>
    </row>
    <row r="9" spans="1:9" ht="47.25" x14ac:dyDescent="0.25">
      <c r="A9" s="2">
        <v>3</v>
      </c>
      <c r="B9" s="21" t="s">
        <v>121</v>
      </c>
      <c r="C9" s="21" t="s">
        <v>22</v>
      </c>
      <c r="D9" s="23">
        <v>1</v>
      </c>
      <c r="E9" s="4"/>
      <c r="F9" s="4"/>
    </row>
    <row r="10" spans="1:9" ht="70.150000000000006" customHeight="1" x14ac:dyDescent="0.25">
      <c r="A10" s="2">
        <v>4</v>
      </c>
      <c r="B10" s="22" t="s">
        <v>129</v>
      </c>
      <c r="C10" s="21" t="s">
        <v>13</v>
      </c>
      <c r="D10" s="23">
        <v>2</v>
      </c>
      <c r="E10" s="4"/>
      <c r="F10" s="4"/>
    </row>
    <row r="11" spans="1:9" ht="19.899999999999999" customHeight="1" x14ac:dyDescent="0.25">
      <c r="A11" s="2">
        <v>5</v>
      </c>
      <c r="B11" s="24" t="s">
        <v>26</v>
      </c>
      <c r="C11" s="7" t="s">
        <v>22</v>
      </c>
      <c r="D11" s="25">
        <v>1</v>
      </c>
      <c r="E11" s="26"/>
      <c r="F11" s="4"/>
    </row>
    <row r="12" spans="1:9" x14ac:dyDescent="0.25">
      <c r="A12" s="2">
        <v>6</v>
      </c>
      <c r="B12" s="22" t="s">
        <v>27</v>
      </c>
      <c r="C12" s="21" t="s">
        <v>22</v>
      </c>
      <c r="D12" s="23">
        <v>1</v>
      </c>
      <c r="E12" s="4"/>
      <c r="F12" s="4"/>
    </row>
    <row r="13" spans="1:9" ht="63" x14ac:dyDescent="0.25">
      <c r="A13" s="2">
        <v>7</v>
      </c>
      <c r="B13" s="22" t="s">
        <v>130</v>
      </c>
      <c r="C13" s="21" t="s">
        <v>13</v>
      </c>
      <c r="D13" s="23">
        <v>1</v>
      </c>
      <c r="E13" s="4"/>
      <c r="F13" s="4"/>
    </row>
    <row r="14" spans="1:9" ht="24" customHeight="1" x14ac:dyDescent="0.25">
      <c r="A14" s="2">
        <v>8</v>
      </c>
      <c r="B14" s="27" t="s">
        <v>28</v>
      </c>
      <c r="C14" s="28"/>
      <c r="D14" s="29"/>
      <c r="E14" s="30"/>
      <c r="F14" s="31">
        <f>SUM(F7:F13)</f>
        <v>0</v>
      </c>
    </row>
    <row r="15" spans="1:9" ht="34.15" customHeight="1" x14ac:dyDescent="0.25">
      <c r="A15" s="2">
        <v>9</v>
      </c>
      <c r="B15" s="103" t="s">
        <v>29</v>
      </c>
      <c r="C15" s="104"/>
      <c r="D15" s="104"/>
      <c r="E15" s="105"/>
      <c r="F15" s="4"/>
    </row>
    <row r="16" spans="1:9" ht="79.150000000000006" customHeight="1" x14ac:dyDescent="0.25">
      <c r="A16" s="2">
        <v>10</v>
      </c>
      <c r="B16" s="21" t="s">
        <v>49</v>
      </c>
      <c r="C16" s="21" t="s">
        <v>13</v>
      </c>
      <c r="D16" s="98">
        <v>4</v>
      </c>
      <c r="E16" s="4"/>
      <c r="F16" s="4"/>
    </row>
    <row r="17" spans="1:6" ht="63" customHeight="1" x14ac:dyDescent="0.25">
      <c r="A17" s="2">
        <v>11</v>
      </c>
      <c r="B17" s="21" t="s">
        <v>134</v>
      </c>
      <c r="C17" s="21" t="s">
        <v>18</v>
      </c>
      <c r="D17" s="98">
        <v>70</v>
      </c>
      <c r="E17" s="4"/>
      <c r="F17" s="4"/>
    </row>
    <row r="18" spans="1:6" ht="63" x14ac:dyDescent="0.25">
      <c r="A18" s="2">
        <v>12</v>
      </c>
      <c r="B18" s="32" t="s">
        <v>30</v>
      </c>
      <c r="C18" s="21" t="s">
        <v>18</v>
      </c>
      <c r="D18" s="98">
        <v>18</v>
      </c>
      <c r="E18" s="4"/>
      <c r="F18" s="4"/>
    </row>
    <row r="19" spans="1:6" ht="34.15" customHeight="1" x14ac:dyDescent="0.25">
      <c r="A19" s="2">
        <v>13</v>
      </c>
      <c r="B19" s="33" t="s">
        <v>135</v>
      </c>
      <c r="C19" s="21" t="s">
        <v>22</v>
      </c>
      <c r="D19" s="98">
        <v>1</v>
      </c>
      <c r="E19" s="4"/>
      <c r="F19" s="4"/>
    </row>
    <row r="20" spans="1:6" ht="33.6" customHeight="1" x14ac:dyDescent="0.25">
      <c r="A20" s="2">
        <v>14</v>
      </c>
      <c r="B20" s="32" t="s">
        <v>31</v>
      </c>
      <c r="C20" s="2" t="s">
        <v>13</v>
      </c>
      <c r="D20" s="99">
        <v>1</v>
      </c>
      <c r="E20" s="35"/>
      <c r="F20" s="4"/>
    </row>
    <row r="21" spans="1:6" ht="21" customHeight="1" x14ac:dyDescent="0.25">
      <c r="A21" s="2">
        <v>15</v>
      </c>
      <c r="B21" s="21" t="s">
        <v>32</v>
      </c>
      <c r="C21" s="7"/>
      <c r="D21" s="95"/>
      <c r="E21" s="8"/>
      <c r="F21" s="8">
        <f>SUM(F16:F20)</f>
        <v>0</v>
      </c>
    </row>
    <row r="22" spans="1:6" ht="26.45" customHeight="1" x14ac:dyDescent="0.25">
      <c r="B22" s="106" t="s">
        <v>33</v>
      </c>
      <c r="C22" s="106"/>
      <c r="D22" s="106"/>
      <c r="E22" s="106"/>
      <c r="F22" s="14">
        <f>F21+F14</f>
        <v>0</v>
      </c>
    </row>
    <row r="25" spans="1:6" ht="14.45" customHeight="1" x14ac:dyDescent="0.25"/>
    <row r="26" spans="1:6" ht="24.6" customHeight="1" x14ac:dyDescent="0.25"/>
    <row r="27" spans="1:6" ht="48" customHeight="1" x14ac:dyDescent="0.25"/>
    <row r="28" spans="1:6" ht="58.15" customHeight="1" x14ac:dyDescent="0.25"/>
    <row r="29" spans="1:6" ht="28.9" customHeight="1" x14ac:dyDescent="0.25"/>
    <row r="30" spans="1:6" ht="14.45" customHeight="1" x14ac:dyDescent="0.25"/>
    <row r="37" ht="122.45" customHeight="1" x14ac:dyDescent="0.25"/>
    <row r="42" ht="40.15" customHeight="1" x14ac:dyDescent="0.25"/>
    <row r="43" ht="28.15" customHeight="1" x14ac:dyDescent="0.25"/>
    <row r="47" ht="37.15" customHeight="1" x14ac:dyDescent="0.25"/>
    <row r="59" ht="38.450000000000003" customHeight="1" x14ac:dyDescent="0.25"/>
    <row r="60" ht="16.899999999999999" customHeight="1" x14ac:dyDescent="0.25"/>
    <row r="61" ht="16.899999999999999" customHeight="1" x14ac:dyDescent="0.25"/>
    <row r="67" ht="45" customHeight="1" x14ac:dyDescent="0.25"/>
    <row r="73" ht="14.45" customHeight="1" x14ac:dyDescent="0.25"/>
    <row r="81" spans="5:5" x14ac:dyDescent="0.25">
      <c r="E81" s="19">
        <v>4453444</v>
      </c>
    </row>
    <row r="95" spans="5:5" ht="78" customHeight="1" x14ac:dyDescent="0.25"/>
    <row r="101" ht="19.899999999999999" customHeight="1" x14ac:dyDescent="0.25"/>
  </sheetData>
  <mergeCells count="11">
    <mergeCell ref="F4:F5"/>
    <mergeCell ref="B15:E15"/>
    <mergeCell ref="B22:E22"/>
    <mergeCell ref="A1:E1"/>
    <mergeCell ref="C2:E2"/>
    <mergeCell ref="C3:E3"/>
    <mergeCell ref="A4:A5"/>
    <mergeCell ref="B4:B5"/>
    <mergeCell ref="C4:C5"/>
    <mergeCell ref="D4:D5"/>
    <mergeCell ref="E4:E5"/>
  </mergeCells>
  <pageMargins left="0.7" right="0.7" top="0.75" bottom="0.75" header="0.3" footer="0.3"/>
  <pageSetup paperSize="9" scale="71" orientation="portrait" r:id="rId1"/>
  <rowBreaks count="2" manualBreakCount="2">
    <brk id="26" max="6" man="1"/>
    <brk id="51"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topLeftCell="A13" workbookViewId="0">
      <selection activeCell="H22" sqref="H22"/>
    </sheetView>
  </sheetViews>
  <sheetFormatPr defaultColWidth="8.85546875" defaultRowHeight="15.75" x14ac:dyDescent="0.25"/>
  <cols>
    <col min="1" max="1" width="3.28515625" style="19" bestFit="1" customWidth="1"/>
    <col min="2" max="2" width="61.85546875" style="19" customWidth="1"/>
    <col min="3" max="3" width="13.7109375" style="19" customWidth="1"/>
    <col min="4" max="4" width="9.140625" style="19" bestFit="1" customWidth="1"/>
    <col min="5" max="5" width="11.28515625" style="19" bestFit="1" customWidth="1"/>
    <col min="6" max="6" width="15.7109375" style="19" customWidth="1"/>
    <col min="7" max="8" width="8.85546875" style="19"/>
    <col min="9" max="9" width="9" style="19" bestFit="1" customWidth="1"/>
    <col min="10" max="16" width="8.85546875" style="19"/>
    <col min="17" max="18" width="12.42578125" style="19" customWidth="1"/>
    <col min="19" max="16384" width="8.85546875" style="19"/>
  </cols>
  <sheetData>
    <row r="1" spans="1:6" ht="21" customHeight="1" x14ac:dyDescent="0.25">
      <c r="A1" s="107" t="s">
        <v>24</v>
      </c>
      <c r="B1" s="108"/>
      <c r="C1" s="108"/>
      <c r="D1" s="108"/>
      <c r="E1" s="109"/>
      <c r="F1" s="1" t="s">
        <v>14</v>
      </c>
    </row>
    <row r="2" spans="1:6" ht="21" customHeight="1" x14ac:dyDescent="0.25">
      <c r="A2" s="15"/>
      <c r="B2" s="15" t="s">
        <v>2</v>
      </c>
      <c r="C2" s="100" t="s">
        <v>1</v>
      </c>
      <c r="D2" s="100"/>
      <c r="E2" s="100"/>
      <c r="F2" s="15" t="s">
        <v>15</v>
      </c>
    </row>
    <row r="3" spans="1:6" ht="21" customHeight="1" x14ac:dyDescent="0.25">
      <c r="A3" s="15"/>
      <c r="B3" s="15" t="s">
        <v>25</v>
      </c>
      <c r="C3" s="100" t="s">
        <v>34</v>
      </c>
      <c r="D3" s="100"/>
      <c r="E3" s="100"/>
      <c r="F3" s="15" t="s">
        <v>16</v>
      </c>
    </row>
    <row r="4" spans="1:6" ht="28.9" customHeight="1" x14ac:dyDescent="0.25">
      <c r="A4" s="101"/>
      <c r="B4" s="101" t="s">
        <v>4</v>
      </c>
      <c r="C4" s="101" t="s">
        <v>5</v>
      </c>
      <c r="D4" s="101" t="s">
        <v>6</v>
      </c>
      <c r="E4" s="101" t="s">
        <v>7</v>
      </c>
      <c r="F4" s="101" t="s">
        <v>8</v>
      </c>
    </row>
    <row r="5" spans="1:6" x14ac:dyDescent="0.25">
      <c r="A5" s="102"/>
      <c r="B5" s="102"/>
      <c r="C5" s="102"/>
      <c r="D5" s="102"/>
      <c r="E5" s="102"/>
      <c r="F5" s="102"/>
    </row>
    <row r="6" spans="1:6" x14ac:dyDescent="0.25">
      <c r="A6" s="20" t="s">
        <v>3</v>
      </c>
      <c r="B6" s="21" t="s">
        <v>17</v>
      </c>
      <c r="C6" s="21"/>
      <c r="D6" s="3"/>
      <c r="E6" s="3"/>
      <c r="F6" s="3"/>
    </row>
    <row r="7" spans="1:6" ht="112.15" customHeight="1" x14ac:dyDescent="0.25">
      <c r="A7" s="2">
        <v>1</v>
      </c>
      <c r="B7" s="22" t="s">
        <v>131</v>
      </c>
      <c r="C7" s="21" t="s">
        <v>113</v>
      </c>
      <c r="D7" s="23">
        <v>7</v>
      </c>
      <c r="E7" s="4"/>
      <c r="F7" s="4"/>
    </row>
    <row r="8" spans="1:6" ht="78.75" x14ac:dyDescent="0.25">
      <c r="A8" s="2">
        <v>2</v>
      </c>
      <c r="B8" s="22" t="s">
        <v>38</v>
      </c>
      <c r="C8" s="21" t="s">
        <v>13</v>
      </c>
      <c r="D8" s="23">
        <v>1</v>
      </c>
      <c r="E8" s="4"/>
      <c r="F8" s="4"/>
    </row>
    <row r="9" spans="1:6" ht="93" customHeight="1" x14ac:dyDescent="0.25">
      <c r="A9" s="2">
        <v>3</v>
      </c>
      <c r="B9" s="21" t="s">
        <v>132</v>
      </c>
      <c r="C9" s="21" t="s">
        <v>22</v>
      </c>
      <c r="D9" s="23">
        <v>1</v>
      </c>
      <c r="E9" s="4"/>
      <c r="F9" s="4"/>
    </row>
    <row r="10" spans="1:6" ht="63" x14ac:dyDescent="0.25">
      <c r="A10" s="2">
        <v>4</v>
      </c>
      <c r="B10" s="21" t="s">
        <v>109</v>
      </c>
      <c r="C10" s="21" t="s">
        <v>13</v>
      </c>
      <c r="D10" s="23">
        <v>1</v>
      </c>
      <c r="E10" s="4"/>
      <c r="F10" s="4"/>
    </row>
    <row r="11" spans="1:6" ht="78.75" x14ac:dyDescent="0.25">
      <c r="A11" s="2">
        <v>5</v>
      </c>
      <c r="B11" s="21" t="s">
        <v>35</v>
      </c>
      <c r="C11" s="21" t="s">
        <v>20</v>
      </c>
      <c r="D11" s="23">
        <v>1</v>
      </c>
      <c r="E11" s="4"/>
      <c r="F11" s="4"/>
    </row>
    <row r="12" spans="1:6" ht="21.6" customHeight="1" x14ac:dyDescent="0.25">
      <c r="A12" s="2">
        <v>6</v>
      </c>
      <c r="B12" s="37" t="s">
        <v>110</v>
      </c>
      <c r="C12" s="37"/>
      <c r="D12" s="38"/>
      <c r="E12" s="39"/>
      <c r="F12" s="40">
        <f>SUM(F7:F11)</f>
        <v>0</v>
      </c>
    </row>
    <row r="13" spans="1:6" x14ac:dyDescent="0.25">
      <c r="A13" s="2">
        <v>7</v>
      </c>
      <c r="B13" s="111" t="s">
        <v>36</v>
      </c>
      <c r="C13" s="111"/>
      <c r="D13" s="111"/>
      <c r="E13" s="111"/>
      <c r="F13" s="112"/>
    </row>
    <row r="14" spans="1:6" ht="60" customHeight="1" x14ac:dyDescent="0.25">
      <c r="A14" s="2">
        <v>8</v>
      </c>
      <c r="B14" s="41" t="s">
        <v>122</v>
      </c>
      <c r="C14" s="7" t="s">
        <v>13</v>
      </c>
      <c r="D14" s="25">
        <v>1</v>
      </c>
      <c r="E14" s="42"/>
      <c r="F14" s="43"/>
    </row>
    <row r="15" spans="1:6" x14ac:dyDescent="0.25">
      <c r="A15" s="2">
        <v>9</v>
      </c>
      <c r="B15" s="22" t="s">
        <v>125</v>
      </c>
      <c r="C15" s="21" t="s">
        <v>18</v>
      </c>
      <c r="D15" s="23">
        <v>70</v>
      </c>
      <c r="E15" s="4"/>
      <c r="F15" s="4"/>
    </row>
    <row r="16" spans="1:6" ht="31.5" x14ac:dyDescent="0.25">
      <c r="A16" s="2">
        <v>10</v>
      </c>
      <c r="B16" s="24" t="s">
        <v>133</v>
      </c>
      <c r="C16" s="7" t="s">
        <v>18</v>
      </c>
      <c r="D16" s="25">
        <v>40</v>
      </c>
      <c r="E16" s="26"/>
      <c r="F16" s="4"/>
    </row>
    <row r="17" spans="1:6" ht="22.15" customHeight="1" x14ac:dyDescent="0.25">
      <c r="A17" s="2">
        <v>11</v>
      </c>
      <c r="B17" s="44" t="s">
        <v>111</v>
      </c>
      <c r="C17" s="45"/>
      <c r="D17" s="46"/>
      <c r="E17" s="47"/>
      <c r="F17" s="48">
        <f>SUM(F14:F16)</f>
        <v>0</v>
      </c>
    </row>
    <row r="18" spans="1:6" x14ac:dyDescent="0.25">
      <c r="A18" s="2">
        <v>12</v>
      </c>
      <c r="B18" s="103" t="s">
        <v>29</v>
      </c>
      <c r="C18" s="104"/>
      <c r="D18" s="104"/>
      <c r="E18" s="105"/>
      <c r="F18" s="4"/>
    </row>
    <row r="19" spans="1:6" ht="63" customHeight="1" x14ac:dyDescent="0.25">
      <c r="A19" s="2">
        <v>13</v>
      </c>
      <c r="B19" s="21" t="s">
        <v>126</v>
      </c>
      <c r="C19" s="21" t="s">
        <v>20</v>
      </c>
      <c r="D19" s="98">
        <v>1</v>
      </c>
      <c r="E19" s="4"/>
      <c r="F19" s="4"/>
    </row>
    <row r="20" spans="1:6" ht="34.15" customHeight="1" x14ac:dyDescent="0.25">
      <c r="A20" s="2">
        <v>14</v>
      </c>
      <c r="B20" s="33" t="s">
        <v>136</v>
      </c>
      <c r="C20" s="21" t="s">
        <v>22</v>
      </c>
      <c r="D20" s="98">
        <v>1</v>
      </c>
      <c r="E20" s="4"/>
      <c r="F20" s="4"/>
    </row>
    <row r="21" spans="1:6" ht="33.6" customHeight="1" x14ac:dyDescent="0.25">
      <c r="A21" s="2">
        <v>15</v>
      </c>
      <c r="B21" s="32" t="s">
        <v>31</v>
      </c>
      <c r="C21" s="2" t="s">
        <v>13</v>
      </c>
      <c r="D21" s="98">
        <v>1</v>
      </c>
      <c r="E21" s="35"/>
      <c r="F21" s="4"/>
    </row>
    <row r="22" spans="1:6" ht="20.45" customHeight="1" x14ac:dyDescent="0.25">
      <c r="A22" s="2">
        <v>16</v>
      </c>
      <c r="B22" s="49" t="s">
        <v>32</v>
      </c>
      <c r="C22" s="50"/>
      <c r="D22" s="50"/>
      <c r="E22" s="51"/>
      <c r="F22" s="51">
        <f>SUM(F19:F21)</f>
        <v>0</v>
      </c>
    </row>
    <row r="23" spans="1:6" x14ac:dyDescent="0.25">
      <c r="A23" s="79"/>
      <c r="B23" s="110" t="s">
        <v>33</v>
      </c>
      <c r="C23" s="110"/>
      <c r="D23" s="110"/>
      <c r="E23" s="110"/>
      <c r="F23" s="14">
        <f>F22+F17+F12</f>
        <v>0</v>
      </c>
    </row>
    <row r="26" spans="1:6" ht="14.45" customHeight="1" x14ac:dyDescent="0.25"/>
    <row r="27" spans="1:6" ht="24.6" customHeight="1" x14ac:dyDescent="0.25"/>
    <row r="28" spans="1:6" ht="48" customHeight="1" x14ac:dyDescent="0.25"/>
    <row r="29" spans="1:6" ht="58.15" customHeight="1" x14ac:dyDescent="0.25"/>
    <row r="30" spans="1:6" ht="28.9" customHeight="1" x14ac:dyDescent="0.25"/>
    <row r="31" spans="1:6" ht="14.45" customHeight="1" x14ac:dyDescent="0.25"/>
    <row r="38" ht="122.45" customHeight="1" x14ac:dyDescent="0.25"/>
    <row r="43" ht="40.15" customHeight="1" x14ac:dyDescent="0.25"/>
    <row r="44" ht="28.15" customHeight="1" x14ac:dyDescent="0.25"/>
    <row r="48" ht="37.15" customHeight="1" x14ac:dyDescent="0.25"/>
    <row r="60" ht="38.450000000000003" customHeight="1" x14ac:dyDescent="0.25"/>
    <row r="61" ht="16.899999999999999" customHeight="1" x14ac:dyDescent="0.25"/>
    <row r="62" ht="16.899999999999999" customHeight="1" x14ac:dyDescent="0.25"/>
    <row r="68" ht="45" customHeight="1" x14ac:dyDescent="0.25"/>
    <row r="74" ht="14.45" customHeight="1" x14ac:dyDescent="0.25"/>
    <row r="82" spans="5:5" x14ac:dyDescent="0.25">
      <c r="E82" s="19">
        <v>4453444</v>
      </c>
    </row>
    <row r="96" spans="5:5" ht="78" customHeight="1" x14ac:dyDescent="0.25"/>
    <row r="102" ht="19.899999999999999" customHeight="1" x14ac:dyDescent="0.25"/>
  </sheetData>
  <mergeCells count="12">
    <mergeCell ref="F4:F5"/>
    <mergeCell ref="B18:E18"/>
    <mergeCell ref="B23:E23"/>
    <mergeCell ref="B13:F13"/>
    <mergeCell ref="A1:E1"/>
    <mergeCell ref="C2:E2"/>
    <mergeCell ref="C3:E3"/>
    <mergeCell ref="A4:A5"/>
    <mergeCell ref="B4:B5"/>
    <mergeCell ref="C4:C5"/>
    <mergeCell ref="D4:D5"/>
    <mergeCell ref="E4: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7"/>
  <sheetViews>
    <sheetView topLeftCell="A22" workbookViewId="0">
      <selection activeCell="D26" sqref="D26"/>
    </sheetView>
  </sheetViews>
  <sheetFormatPr defaultColWidth="8.85546875" defaultRowHeight="15.75" x14ac:dyDescent="0.25"/>
  <cols>
    <col min="1" max="1" width="3.28515625" style="19" bestFit="1" customWidth="1"/>
    <col min="2" max="2" width="61.5703125" style="19" customWidth="1"/>
    <col min="3" max="3" width="13.7109375" style="19" customWidth="1"/>
    <col min="4" max="4" width="9.140625" style="19" bestFit="1" customWidth="1"/>
    <col min="5" max="5" width="11.28515625" style="19" bestFit="1" customWidth="1"/>
    <col min="6" max="6" width="15.7109375" style="19" customWidth="1"/>
    <col min="7" max="8" width="8.85546875" style="19"/>
    <col min="9" max="9" width="9" style="19" bestFit="1" customWidth="1"/>
    <col min="10" max="16" width="8.85546875" style="19"/>
    <col min="17" max="18" width="12.42578125" style="19" customWidth="1"/>
    <col min="19" max="16384" width="8.85546875" style="19"/>
  </cols>
  <sheetData>
    <row r="1" spans="1:9" ht="21" customHeight="1" x14ac:dyDescent="0.25">
      <c r="A1" s="107" t="s">
        <v>24</v>
      </c>
      <c r="B1" s="108"/>
      <c r="C1" s="108"/>
      <c r="D1" s="108"/>
      <c r="E1" s="109"/>
      <c r="F1" s="1" t="s">
        <v>14</v>
      </c>
      <c r="I1" s="19">
        <v>8650</v>
      </c>
    </row>
    <row r="2" spans="1:9" ht="21" customHeight="1" x14ac:dyDescent="0.25">
      <c r="A2" s="15"/>
      <c r="B2" s="15" t="s">
        <v>2</v>
      </c>
      <c r="C2" s="100" t="s">
        <v>1</v>
      </c>
      <c r="D2" s="100"/>
      <c r="E2" s="100"/>
      <c r="F2" s="15" t="s">
        <v>103</v>
      </c>
    </row>
    <row r="3" spans="1:9" ht="21" customHeight="1" x14ac:dyDescent="0.25">
      <c r="A3" s="15"/>
      <c r="B3" s="15" t="s">
        <v>25</v>
      </c>
      <c r="C3" s="100" t="s">
        <v>41</v>
      </c>
      <c r="D3" s="100"/>
      <c r="E3" s="100"/>
      <c r="F3" s="15" t="s">
        <v>104</v>
      </c>
    </row>
    <row r="4" spans="1:9" ht="28.9" customHeight="1" x14ac:dyDescent="0.25">
      <c r="A4" s="101"/>
      <c r="B4" s="101" t="s">
        <v>4</v>
      </c>
      <c r="C4" s="101" t="s">
        <v>5</v>
      </c>
      <c r="D4" s="101" t="s">
        <v>6</v>
      </c>
      <c r="E4" s="101" t="s">
        <v>7</v>
      </c>
      <c r="F4" s="101" t="s">
        <v>8</v>
      </c>
    </row>
    <row r="5" spans="1:9" x14ac:dyDescent="0.25">
      <c r="A5" s="102"/>
      <c r="B5" s="102"/>
      <c r="C5" s="102"/>
      <c r="D5" s="102"/>
      <c r="E5" s="102"/>
      <c r="F5" s="102"/>
    </row>
    <row r="6" spans="1:9" x14ac:dyDescent="0.25">
      <c r="A6" s="20" t="s">
        <v>3</v>
      </c>
      <c r="B6" s="21" t="s">
        <v>17</v>
      </c>
      <c r="C6" s="21"/>
      <c r="D6" s="3"/>
      <c r="E6" s="3"/>
      <c r="F6" s="3"/>
    </row>
    <row r="7" spans="1:9" ht="110.25" x14ac:dyDescent="0.25">
      <c r="A7" s="2">
        <v>1</v>
      </c>
      <c r="B7" s="22" t="s">
        <v>137</v>
      </c>
      <c r="C7" s="21" t="s">
        <v>113</v>
      </c>
      <c r="D7" s="23">
        <v>3</v>
      </c>
      <c r="E7" s="4"/>
      <c r="F7" s="4"/>
    </row>
    <row r="8" spans="1:9" ht="76.900000000000006" customHeight="1" x14ac:dyDescent="0.25">
      <c r="A8" s="2">
        <v>2</v>
      </c>
      <c r="B8" s="22" t="s">
        <v>42</v>
      </c>
      <c r="C8" s="21" t="s">
        <v>13</v>
      </c>
      <c r="D8" s="23">
        <v>1</v>
      </c>
      <c r="E8" s="4"/>
      <c r="F8" s="4"/>
    </row>
    <row r="9" spans="1:9" ht="31.5" x14ac:dyDescent="0.25">
      <c r="A9" s="2">
        <v>3</v>
      </c>
      <c r="B9" s="22" t="s">
        <v>73</v>
      </c>
      <c r="C9" s="21" t="s">
        <v>13</v>
      </c>
      <c r="D9" s="23">
        <v>4</v>
      </c>
      <c r="E9" s="4"/>
      <c r="F9" s="4"/>
    </row>
    <row r="10" spans="1:9" ht="63" x14ac:dyDescent="0.25">
      <c r="A10" s="2">
        <v>4</v>
      </c>
      <c r="B10" s="21" t="s">
        <v>43</v>
      </c>
      <c r="C10" s="21" t="s">
        <v>22</v>
      </c>
      <c r="D10" s="23">
        <v>1</v>
      </c>
      <c r="E10" s="4"/>
      <c r="F10" s="4"/>
    </row>
    <row r="11" spans="1:9" ht="63" x14ac:dyDescent="0.25">
      <c r="A11" s="2">
        <v>5</v>
      </c>
      <c r="B11" s="21" t="s">
        <v>44</v>
      </c>
      <c r="C11" s="21" t="s">
        <v>13</v>
      </c>
      <c r="D11" s="23">
        <v>1</v>
      </c>
      <c r="E11" s="4"/>
      <c r="F11" s="4"/>
    </row>
    <row r="12" spans="1:9" ht="31.5" x14ac:dyDescent="0.25">
      <c r="A12" s="2">
        <v>6</v>
      </c>
      <c r="B12" s="21" t="s">
        <v>138</v>
      </c>
      <c r="C12" s="21" t="s">
        <v>13</v>
      </c>
      <c r="D12" s="23">
        <v>3</v>
      </c>
      <c r="E12" s="4"/>
      <c r="F12" s="4"/>
    </row>
    <row r="13" spans="1:9" ht="31.5" x14ac:dyDescent="0.25">
      <c r="A13" s="2">
        <v>7</v>
      </c>
      <c r="B13" s="21" t="s">
        <v>46</v>
      </c>
      <c r="C13" s="21" t="s">
        <v>47</v>
      </c>
      <c r="D13" s="23">
        <v>25.12</v>
      </c>
      <c r="E13" s="4"/>
      <c r="F13" s="4"/>
    </row>
    <row r="14" spans="1:9" ht="154.15" customHeight="1" x14ac:dyDescent="0.25">
      <c r="A14" s="2">
        <v>8</v>
      </c>
      <c r="B14" s="52" t="s">
        <v>48</v>
      </c>
      <c r="C14" s="21" t="s">
        <v>47</v>
      </c>
      <c r="D14" s="23">
        <v>25.12</v>
      </c>
      <c r="E14" s="4"/>
      <c r="F14" s="4"/>
    </row>
    <row r="15" spans="1:9" ht="47.25" x14ac:dyDescent="0.25">
      <c r="A15" s="2">
        <v>9</v>
      </c>
      <c r="B15" s="52" t="s">
        <v>151</v>
      </c>
      <c r="C15" s="52" t="s">
        <v>47</v>
      </c>
      <c r="D15" s="53">
        <v>24</v>
      </c>
      <c r="E15" s="54"/>
      <c r="F15" s="55"/>
    </row>
    <row r="16" spans="1:9" ht="20.45" customHeight="1" x14ac:dyDescent="0.25">
      <c r="A16" s="2">
        <v>10</v>
      </c>
      <c r="B16" s="52" t="s">
        <v>40</v>
      </c>
      <c r="C16" s="52"/>
      <c r="D16" s="53"/>
      <c r="E16" s="54"/>
      <c r="F16" s="55">
        <f>SUM(F7:F15)</f>
        <v>0</v>
      </c>
    </row>
    <row r="17" spans="1:6" x14ac:dyDescent="0.25">
      <c r="A17" s="2">
        <v>11</v>
      </c>
      <c r="B17" s="111" t="s">
        <v>36</v>
      </c>
      <c r="C17" s="111"/>
      <c r="D17" s="111"/>
      <c r="E17" s="111"/>
      <c r="F17" s="112"/>
    </row>
    <row r="18" spans="1:6" ht="60" customHeight="1" x14ac:dyDescent="0.25">
      <c r="A18" s="2">
        <v>12</v>
      </c>
      <c r="B18" s="41" t="s">
        <v>122</v>
      </c>
      <c r="C18" s="7" t="s">
        <v>13</v>
      </c>
      <c r="D18" s="25">
        <v>1</v>
      </c>
      <c r="E18" s="42"/>
      <c r="F18" s="43"/>
    </row>
    <row r="19" spans="1:6" x14ac:dyDescent="0.25">
      <c r="A19" s="2">
        <v>13</v>
      </c>
      <c r="B19" s="41" t="s">
        <v>70</v>
      </c>
      <c r="C19" s="7" t="s">
        <v>127</v>
      </c>
      <c r="D19" s="25">
        <v>50</v>
      </c>
      <c r="E19" s="42"/>
      <c r="F19" s="43"/>
    </row>
    <row r="20" spans="1:6" x14ac:dyDescent="0.25">
      <c r="A20" s="2">
        <v>14</v>
      </c>
      <c r="B20" s="22" t="s">
        <v>112</v>
      </c>
      <c r="C20" s="21" t="s">
        <v>113</v>
      </c>
      <c r="D20" s="23">
        <v>60</v>
      </c>
      <c r="E20" s="4"/>
      <c r="F20" s="4"/>
    </row>
    <row r="21" spans="1:6" ht="22.9" customHeight="1" x14ac:dyDescent="0.25">
      <c r="A21" s="2">
        <v>15</v>
      </c>
      <c r="B21" s="56" t="s">
        <v>40</v>
      </c>
      <c r="C21" s="57"/>
      <c r="D21" s="58"/>
      <c r="E21" s="59"/>
      <c r="F21" s="60">
        <f>SUM(F18:F20)</f>
        <v>0</v>
      </c>
    </row>
    <row r="22" spans="1:6" ht="34.15" customHeight="1" x14ac:dyDescent="0.25">
      <c r="A22" s="2">
        <v>16</v>
      </c>
      <c r="B22" s="113" t="s">
        <v>29</v>
      </c>
      <c r="C22" s="114"/>
      <c r="D22" s="114"/>
      <c r="E22" s="115"/>
      <c r="F22" s="4"/>
    </row>
    <row r="23" spans="1:6" ht="47.25" x14ac:dyDescent="0.25">
      <c r="A23" s="2">
        <v>17</v>
      </c>
      <c r="B23" s="21" t="s">
        <v>39</v>
      </c>
      <c r="C23" s="21" t="s">
        <v>20</v>
      </c>
      <c r="D23" s="23">
        <v>1</v>
      </c>
      <c r="E23" s="4"/>
      <c r="F23" s="4"/>
    </row>
    <row r="24" spans="1:6" ht="78.75" x14ac:dyDescent="0.25">
      <c r="A24" s="2">
        <v>18</v>
      </c>
      <c r="B24" s="32" t="s">
        <v>49</v>
      </c>
      <c r="C24" s="21" t="s">
        <v>20</v>
      </c>
      <c r="D24" s="23">
        <v>1</v>
      </c>
      <c r="E24" s="4"/>
      <c r="F24" s="4"/>
    </row>
    <row r="25" spans="1:6" x14ac:dyDescent="0.25">
      <c r="A25" s="2">
        <v>19</v>
      </c>
      <c r="B25" s="33" t="s">
        <v>139</v>
      </c>
      <c r="C25" s="21" t="s">
        <v>22</v>
      </c>
      <c r="D25" s="23">
        <v>1</v>
      </c>
      <c r="E25" s="4"/>
      <c r="F25" s="4"/>
    </row>
    <row r="26" spans="1:6" ht="33.6" customHeight="1" x14ac:dyDescent="0.25">
      <c r="A26" s="2">
        <v>20</v>
      </c>
      <c r="B26" s="32" t="s">
        <v>31</v>
      </c>
      <c r="C26" s="2" t="s">
        <v>13</v>
      </c>
      <c r="D26" s="98">
        <v>1</v>
      </c>
      <c r="E26" s="35"/>
      <c r="F26" s="4"/>
    </row>
    <row r="27" spans="1:6" ht="22.9" customHeight="1" x14ac:dyDescent="0.25">
      <c r="A27" s="2">
        <v>21</v>
      </c>
      <c r="B27" s="21" t="s">
        <v>32</v>
      </c>
      <c r="C27" s="7"/>
      <c r="D27" s="7"/>
      <c r="E27" s="8"/>
      <c r="F27" s="8">
        <f>SUM(F23:F26)</f>
        <v>0</v>
      </c>
    </row>
    <row r="28" spans="1:6" ht="19.149999999999999" customHeight="1" x14ac:dyDescent="0.25">
      <c r="A28" s="7"/>
      <c r="B28" s="116" t="s">
        <v>33</v>
      </c>
      <c r="C28" s="116"/>
      <c r="D28" s="116"/>
      <c r="E28" s="116"/>
      <c r="F28" s="82">
        <f>F27+F21+F16</f>
        <v>0</v>
      </c>
    </row>
    <row r="31" spans="1:6" ht="14.45" customHeight="1" x14ac:dyDescent="0.25"/>
    <row r="32" spans="1:6" ht="24.6" customHeight="1" x14ac:dyDescent="0.25"/>
    <row r="33" ht="48" customHeight="1" x14ac:dyDescent="0.25"/>
    <row r="34" ht="58.15" customHeight="1" x14ac:dyDescent="0.25"/>
    <row r="35" ht="28.9" customHeight="1" x14ac:dyDescent="0.25"/>
    <row r="36" ht="14.45" customHeight="1" x14ac:dyDescent="0.25"/>
    <row r="43" ht="122.45" customHeight="1" x14ac:dyDescent="0.25"/>
    <row r="48" ht="40.15" customHeight="1" x14ac:dyDescent="0.25"/>
    <row r="49" ht="28.15" customHeight="1" x14ac:dyDescent="0.25"/>
    <row r="53" ht="37.15" customHeight="1" x14ac:dyDescent="0.25"/>
    <row r="65" ht="38.450000000000003" customHeight="1" x14ac:dyDescent="0.25"/>
    <row r="66" ht="16.899999999999999" customHeight="1" x14ac:dyDescent="0.25"/>
    <row r="67" ht="16.899999999999999" customHeight="1" x14ac:dyDescent="0.25"/>
    <row r="73" ht="45" customHeight="1" x14ac:dyDescent="0.25"/>
    <row r="79" ht="14.45" customHeight="1" x14ac:dyDescent="0.25"/>
    <row r="87" spans="5:5" x14ac:dyDescent="0.25">
      <c r="E87" s="19">
        <v>4453444</v>
      </c>
    </row>
    <row r="101" ht="78" customHeight="1" x14ac:dyDescent="0.25"/>
    <row r="107" ht="19.899999999999999" customHeight="1" x14ac:dyDescent="0.25"/>
  </sheetData>
  <mergeCells count="12">
    <mergeCell ref="F4:F5"/>
    <mergeCell ref="B17:F17"/>
    <mergeCell ref="B22:E22"/>
    <mergeCell ref="B28:E28"/>
    <mergeCell ref="A1:E1"/>
    <mergeCell ref="C2:E2"/>
    <mergeCell ref="C3:E3"/>
    <mergeCell ref="A4:A5"/>
    <mergeCell ref="B4:B5"/>
    <mergeCell ref="C4:C5"/>
    <mergeCell ref="D4:D5"/>
    <mergeCell ref="E4: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4"/>
  <sheetViews>
    <sheetView topLeftCell="A31" workbookViewId="0">
      <selection activeCell="D33" sqref="D33"/>
    </sheetView>
  </sheetViews>
  <sheetFormatPr defaultColWidth="8.85546875" defaultRowHeight="15.75" x14ac:dyDescent="0.25"/>
  <cols>
    <col min="1" max="1" width="3.28515625" style="19" bestFit="1" customWidth="1"/>
    <col min="2" max="2" width="61.5703125" style="19" customWidth="1"/>
    <col min="3" max="3" width="13.7109375" style="19" customWidth="1"/>
    <col min="4" max="4" width="9.140625" style="19" bestFit="1" customWidth="1"/>
    <col min="5" max="5" width="11.28515625" style="19" bestFit="1" customWidth="1"/>
    <col min="6" max="6" width="17.42578125" style="19" customWidth="1"/>
    <col min="7" max="8" width="8.85546875" style="19"/>
    <col min="9" max="9" width="9" style="19" bestFit="1" customWidth="1"/>
    <col min="10" max="16" width="8.85546875" style="19"/>
    <col min="17" max="18" width="12.42578125" style="19" customWidth="1"/>
    <col min="19" max="16384" width="8.85546875" style="19"/>
  </cols>
  <sheetData>
    <row r="1" spans="1:6" ht="21" customHeight="1" x14ac:dyDescent="0.25">
      <c r="A1" s="107" t="s">
        <v>24</v>
      </c>
      <c r="B1" s="108"/>
      <c r="C1" s="108"/>
      <c r="D1" s="108"/>
      <c r="E1" s="109"/>
      <c r="F1" s="1" t="s">
        <v>14</v>
      </c>
    </row>
    <row r="2" spans="1:6" ht="21" customHeight="1" x14ac:dyDescent="0.25">
      <c r="A2" s="15"/>
      <c r="B2" s="15" t="s">
        <v>2</v>
      </c>
      <c r="C2" s="100" t="s">
        <v>1</v>
      </c>
      <c r="D2" s="100"/>
      <c r="E2" s="100"/>
      <c r="F2" s="15" t="s">
        <v>101</v>
      </c>
    </row>
    <row r="3" spans="1:6" ht="21" customHeight="1" x14ac:dyDescent="0.25">
      <c r="A3" s="15"/>
      <c r="B3" s="15" t="s">
        <v>25</v>
      </c>
      <c r="C3" s="100" t="s">
        <v>50</v>
      </c>
      <c r="D3" s="100"/>
      <c r="E3" s="100"/>
      <c r="F3" s="15" t="s">
        <v>102</v>
      </c>
    </row>
    <row r="4" spans="1:6" ht="28.9" customHeight="1" x14ac:dyDescent="0.25">
      <c r="A4" s="101"/>
      <c r="B4" s="101" t="s">
        <v>4</v>
      </c>
      <c r="C4" s="101" t="s">
        <v>5</v>
      </c>
      <c r="D4" s="101" t="s">
        <v>6</v>
      </c>
      <c r="E4" s="101" t="s">
        <v>7</v>
      </c>
      <c r="F4" s="101" t="s">
        <v>8</v>
      </c>
    </row>
    <row r="5" spans="1:6" x14ac:dyDescent="0.25">
      <c r="A5" s="102"/>
      <c r="B5" s="102"/>
      <c r="C5" s="102"/>
      <c r="D5" s="102"/>
      <c r="E5" s="102"/>
      <c r="F5" s="102"/>
    </row>
    <row r="6" spans="1:6" x14ac:dyDescent="0.25">
      <c r="A6" s="20" t="s">
        <v>3</v>
      </c>
      <c r="B6" s="21" t="s">
        <v>17</v>
      </c>
      <c r="C6" s="21"/>
      <c r="D6" s="3"/>
      <c r="E6" s="3"/>
      <c r="F6" s="3"/>
    </row>
    <row r="7" spans="1:6" ht="110.25" x14ac:dyDescent="0.25">
      <c r="A7" s="2">
        <v>1</v>
      </c>
      <c r="B7" s="22" t="s">
        <v>140</v>
      </c>
      <c r="C7" s="21" t="s">
        <v>113</v>
      </c>
      <c r="D7" s="23">
        <v>3</v>
      </c>
      <c r="E7" s="4"/>
      <c r="F7" s="4"/>
    </row>
    <row r="8" spans="1:6" ht="94.5" x14ac:dyDescent="0.25">
      <c r="A8" s="2">
        <v>2</v>
      </c>
      <c r="B8" s="22" t="s">
        <v>141</v>
      </c>
      <c r="C8" s="21" t="s">
        <v>19</v>
      </c>
      <c r="D8" s="23">
        <v>6.8</v>
      </c>
      <c r="E8" s="4"/>
      <c r="F8" s="4"/>
    </row>
    <row r="9" spans="1:6" ht="157.5" x14ac:dyDescent="0.25">
      <c r="A9" s="2">
        <v>3</v>
      </c>
      <c r="B9" s="21" t="s">
        <v>48</v>
      </c>
      <c r="C9" s="21" t="s">
        <v>47</v>
      </c>
      <c r="D9" s="23">
        <v>25.12</v>
      </c>
      <c r="E9" s="4"/>
      <c r="F9" s="4"/>
    </row>
    <row r="10" spans="1:6" ht="76.900000000000006" customHeight="1" x14ac:dyDescent="0.25">
      <c r="A10" s="2">
        <v>4</v>
      </c>
      <c r="B10" s="22" t="s">
        <v>114</v>
      </c>
      <c r="C10" s="21" t="s">
        <v>13</v>
      </c>
      <c r="D10" s="23">
        <v>1</v>
      </c>
      <c r="E10" s="4"/>
      <c r="F10" s="4"/>
    </row>
    <row r="11" spans="1:6" ht="76.900000000000006" customHeight="1" x14ac:dyDescent="0.25">
      <c r="A11" s="2">
        <v>5</v>
      </c>
      <c r="B11" s="22" t="s">
        <v>151</v>
      </c>
      <c r="C11" s="21" t="s">
        <v>47</v>
      </c>
      <c r="D11" s="23">
        <v>24</v>
      </c>
      <c r="E11" s="4"/>
      <c r="F11" s="4"/>
    </row>
    <row r="12" spans="1:6" ht="78.75" x14ac:dyDescent="0.25">
      <c r="A12" s="2">
        <v>6</v>
      </c>
      <c r="B12" s="21" t="s">
        <v>51</v>
      </c>
      <c r="C12" s="21" t="s">
        <v>52</v>
      </c>
      <c r="D12" s="23">
        <v>60</v>
      </c>
      <c r="E12" s="4"/>
      <c r="F12" s="4"/>
    </row>
    <row r="13" spans="1:6" ht="63" x14ac:dyDescent="0.25">
      <c r="A13" s="2">
        <v>7</v>
      </c>
      <c r="B13" s="21" t="s">
        <v>44</v>
      </c>
      <c r="C13" s="21" t="s">
        <v>13</v>
      </c>
      <c r="D13" s="23">
        <v>1</v>
      </c>
      <c r="E13" s="4"/>
      <c r="F13" s="4"/>
    </row>
    <row r="14" spans="1:6" ht="64.900000000000006" customHeight="1" x14ac:dyDescent="0.25">
      <c r="A14" s="2">
        <v>8</v>
      </c>
      <c r="B14" s="21" t="s">
        <v>45</v>
      </c>
      <c r="C14" s="21" t="s">
        <v>13</v>
      </c>
      <c r="D14" s="23">
        <v>5</v>
      </c>
      <c r="E14" s="4"/>
      <c r="F14" s="4"/>
    </row>
    <row r="15" spans="1:6" x14ac:dyDescent="0.25">
      <c r="A15" s="2">
        <v>9</v>
      </c>
      <c r="B15" s="52" t="s">
        <v>40</v>
      </c>
      <c r="C15" s="52"/>
      <c r="D15" s="53"/>
      <c r="E15" s="54"/>
      <c r="F15" s="55"/>
    </row>
    <row r="16" spans="1:6" x14ac:dyDescent="0.25">
      <c r="A16" s="2">
        <v>10</v>
      </c>
      <c r="B16" s="111" t="s">
        <v>36</v>
      </c>
      <c r="C16" s="111"/>
      <c r="D16" s="111"/>
      <c r="E16" s="111"/>
      <c r="F16" s="112"/>
    </row>
    <row r="17" spans="1:6" ht="60" customHeight="1" x14ac:dyDescent="0.25">
      <c r="A17" s="2">
        <v>11</v>
      </c>
      <c r="B17" s="41" t="s">
        <v>122</v>
      </c>
      <c r="C17" s="7" t="s">
        <v>13</v>
      </c>
      <c r="D17" s="25">
        <v>1</v>
      </c>
      <c r="E17" s="42"/>
      <c r="F17" s="43"/>
    </row>
    <row r="18" spans="1:6" x14ac:dyDescent="0.25">
      <c r="A18" s="2">
        <v>12</v>
      </c>
      <c r="B18" s="22" t="s">
        <v>37</v>
      </c>
      <c r="C18" s="21" t="s">
        <v>13</v>
      </c>
      <c r="D18" s="23">
        <v>1</v>
      </c>
      <c r="E18" s="4"/>
      <c r="F18" s="4"/>
    </row>
    <row r="19" spans="1:6" ht="78.75" x14ac:dyDescent="0.25">
      <c r="A19" s="2">
        <v>13</v>
      </c>
      <c r="B19" s="61" t="s">
        <v>142</v>
      </c>
      <c r="C19" s="52" t="s">
        <v>52</v>
      </c>
      <c r="D19" s="53">
        <v>40</v>
      </c>
      <c r="E19" s="55"/>
      <c r="F19" s="4"/>
    </row>
    <row r="20" spans="1:6" x14ac:dyDescent="0.25">
      <c r="A20" s="2">
        <v>14</v>
      </c>
      <c r="B20" s="61" t="s">
        <v>112</v>
      </c>
      <c r="C20" s="52" t="s">
        <v>52</v>
      </c>
      <c r="D20" s="53">
        <v>50</v>
      </c>
      <c r="E20" s="55"/>
      <c r="F20" s="4"/>
    </row>
    <row r="21" spans="1:6" ht="78.75" x14ac:dyDescent="0.25">
      <c r="A21" s="2">
        <v>15</v>
      </c>
      <c r="B21" s="61" t="s">
        <v>53</v>
      </c>
      <c r="C21" s="52" t="s">
        <v>22</v>
      </c>
      <c r="D21" s="53">
        <v>1</v>
      </c>
      <c r="E21" s="55"/>
      <c r="F21" s="4"/>
    </row>
    <row r="22" spans="1:6" ht="47.25" x14ac:dyDescent="0.25">
      <c r="A22" s="2">
        <v>16</v>
      </c>
      <c r="B22" s="61" t="s">
        <v>58</v>
      </c>
      <c r="C22" s="52" t="s">
        <v>22</v>
      </c>
      <c r="D22" s="53">
        <v>1</v>
      </c>
      <c r="E22" s="55"/>
      <c r="F22" s="4"/>
    </row>
    <row r="23" spans="1:6" x14ac:dyDescent="0.25">
      <c r="A23" s="2">
        <v>17</v>
      </c>
      <c r="B23" s="62" t="s">
        <v>59</v>
      </c>
      <c r="C23" s="63"/>
      <c r="D23" s="64"/>
      <c r="E23" s="65"/>
      <c r="F23" s="4"/>
    </row>
    <row r="24" spans="1:6" ht="26.45" customHeight="1" x14ac:dyDescent="0.25">
      <c r="A24" s="2">
        <v>18</v>
      </c>
      <c r="B24" s="117" t="s">
        <v>29</v>
      </c>
      <c r="C24" s="118"/>
      <c r="D24" s="118"/>
      <c r="E24" s="119"/>
      <c r="F24" s="80"/>
    </row>
    <row r="25" spans="1:6" ht="63" customHeight="1" x14ac:dyDescent="0.25">
      <c r="A25" s="2">
        <v>19</v>
      </c>
      <c r="B25" s="21" t="s">
        <v>39</v>
      </c>
      <c r="C25" s="21" t="s">
        <v>20</v>
      </c>
      <c r="D25" s="23">
        <v>1</v>
      </c>
      <c r="E25" s="4"/>
      <c r="F25" s="4"/>
    </row>
    <row r="26" spans="1:6" ht="78.75" x14ac:dyDescent="0.25">
      <c r="A26" s="2">
        <v>20</v>
      </c>
      <c r="B26" s="32" t="s">
        <v>49</v>
      </c>
      <c r="C26" s="21" t="s">
        <v>22</v>
      </c>
      <c r="D26" s="23">
        <v>1</v>
      </c>
      <c r="E26" s="4"/>
      <c r="F26" s="4"/>
    </row>
    <row r="27" spans="1:6" ht="28.9" customHeight="1" x14ac:dyDescent="0.25">
      <c r="A27" s="2">
        <v>21</v>
      </c>
      <c r="B27" s="121" t="s">
        <v>54</v>
      </c>
      <c r="C27" s="122"/>
      <c r="D27" s="122"/>
      <c r="E27" s="122"/>
      <c r="F27" s="123"/>
    </row>
    <row r="28" spans="1:6" ht="78.75" x14ac:dyDescent="0.25">
      <c r="A28" s="2">
        <v>22</v>
      </c>
      <c r="B28" s="66" t="s">
        <v>55</v>
      </c>
      <c r="C28" s="66" t="s">
        <v>13</v>
      </c>
      <c r="D28" s="88">
        <v>7</v>
      </c>
      <c r="E28" s="66"/>
      <c r="F28" s="67"/>
    </row>
    <row r="29" spans="1:6" ht="31.5" x14ac:dyDescent="0.25">
      <c r="A29" s="2">
        <v>23</v>
      </c>
      <c r="B29" s="68" t="s">
        <v>143</v>
      </c>
      <c r="C29" s="66" t="s">
        <v>13</v>
      </c>
      <c r="D29" s="88">
        <v>2</v>
      </c>
      <c r="E29" s="66"/>
      <c r="F29" s="67"/>
    </row>
    <row r="30" spans="1:6" x14ac:dyDescent="0.25">
      <c r="A30" s="2">
        <v>24</v>
      </c>
      <c r="B30" s="68" t="s">
        <v>56</v>
      </c>
      <c r="C30" s="66" t="s">
        <v>19</v>
      </c>
      <c r="D30" s="88">
        <v>2</v>
      </c>
      <c r="E30" s="66"/>
      <c r="F30" s="67"/>
    </row>
    <row r="31" spans="1:6" ht="31.5" x14ac:dyDescent="0.25">
      <c r="A31" s="2">
        <v>25</v>
      </c>
      <c r="B31" s="68" t="s">
        <v>144</v>
      </c>
      <c r="C31" s="66" t="s">
        <v>13</v>
      </c>
      <c r="D31" s="88">
        <v>1</v>
      </c>
      <c r="E31" s="66"/>
      <c r="F31" s="67"/>
    </row>
    <row r="32" spans="1:6" ht="34.15" customHeight="1" x14ac:dyDescent="0.25">
      <c r="A32" s="2">
        <v>26</v>
      </c>
      <c r="B32" s="33" t="s">
        <v>145</v>
      </c>
      <c r="C32" s="21"/>
      <c r="D32" s="89">
        <v>1</v>
      </c>
      <c r="E32" s="4"/>
      <c r="F32" s="4"/>
    </row>
    <row r="33" spans="1:6" ht="33.6" customHeight="1" x14ac:dyDescent="0.25">
      <c r="A33" s="2">
        <v>27</v>
      </c>
      <c r="B33" s="32" t="s">
        <v>31</v>
      </c>
      <c r="C33" s="2" t="s">
        <v>13</v>
      </c>
      <c r="D33" s="89">
        <v>1</v>
      </c>
      <c r="E33" s="35"/>
      <c r="F33" s="4"/>
    </row>
    <row r="34" spans="1:6" x14ac:dyDescent="0.25">
      <c r="A34" s="2">
        <v>28</v>
      </c>
      <c r="B34" s="21" t="s">
        <v>32</v>
      </c>
      <c r="C34" s="7"/>
      <c r="D34" s="7"/>
      <c r="E34" s="8"/>
      <c r="F34" s="8"/>
    </row>
    <row r="35" spans="1:6" ht="39" customHeight="1" x14ac:dyDescent="0.25">
      <c r="A35" s="7"/>
      <c r="B35" s="120" t="s">
        <v>33</v>
      </c>
      <c r="C35" s="120"/>
      <c r="D35" s="120"/>
      <c r="E35" s="120"/>
      <c r="F35" s="82">
        <f>F34+F23+F15</f>
        <v>0</v>
      </c>
    </row>
    <row r="38" spans="1:6" ht="14.45" customHeight="1" x14ac:dyDescent="0.25"/>
    <row r="39" spans="1:6" ht="24.6" customHeight="1" x14ac:dyDescent="0.25"/>
    <row r="40" spans="1:6" ht="48" customHeight="1" x14ac:dyDescent="0.25"/>
    <row r="41" spans="1:6" ht="58.15" customHeight="1" x14ac:dyDescent="0.25"/>
    <row r="42" spans="1:6" ht="28.9" customHeight="1" x14ac:dyDescent="0.25"/>
    <row r="43" spans="1:6" ht="14.45" customHeight="1" x14ac:dyDescent="0.25"/>
    <row r="50" ht="122.45" customHeight="1" x14ac:dyDescent="0.25"/>
    <row r="55" ht="40.15" customHeight="1" x14ac:dyDescent="0.25"/>
    <row r="56" ht="28.15" customHeight="1" x14ac:dyDescent="0.25"/>
    <row r="60" ht="37.15" customHeight="1" x14ac:dyDescent="0.25"/>
    <row r="72" ht="38.450000000000003" customHeight="1" x14ac:dyDescent="0.25"/>
    <row r="73" ht="16.899999999999999" customHeight="1" x14ac:dyDescent="0.25"/>
    <row r="74" ht="16.899999999999999" customHeight="1" x14ac:dyDescent="0.25"/>
    <row r="80" ht="45" customHeight="1" x14ac:dyDescent="0.25"/>
    <row r="86" spans="5:5" ht="14.45" customHeight="1" x14ac:dyDescent="0.25"/>
    <row r="94" spans="5:5" x14ac:dyDescent="0.25">
      <c r="E94" s="19">
        <v>4453444</v>
      </c>
    </row>
    <row r="108" ht="78" customHeight="1" x14ac:dyDescent="0.25"/>
    <row r="114" ht="19.899999999999999" customHeight="1" x14ac:dyDescent="0.25"/>
  </sheetData>
  <mergeCells count="13">
    <mergeCell ref="F4:F5"/>
    <mergeCell ref="B16:F16"/>
    <mergeCell ref="B24:E24"/>
    <mergeCell ref="B35:E35"/>
    <mergeCell ref="B27:F27"/>
    <mergeCell ref="A1:E1"/>
    <mergeCell ref="C2:E2"/>
    <mergeCell ref="C3:E3"/>
    <mergeCell ref="A4:A5"/>
    <mergeCell ref="B4:B5"/>
    <mergeCell ref="C4:C5"/>
    <mergeCell ref="D4:D5"/>
    <mergeCell ref="E4: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topLeftCell="A10" workbookViewId="0">
      <selection activeCell="M31" sqref="M31"/>
    </sheetView>
  </sheetViews>
  <sheetFormatPr defaultColWidth="8.85546875" defaultRowHeight="15.75" x14ac:dyDescent="0.25"/>
  <cols>
    <col min="1" max="1" width="5.28515625" style="19" customWidth="1"/>
    <col min="2" max="2" width="50.28515625" style="19" customWidth="1"/>
    <col min="3" max="4" width="11.42578125" style="19" customWidth="1"/>
    <col min="5" max="5" width="12.140625" style="19" bestFit="1" customWidth="1"/>
    <col min="6" max="6" width="25.28515625" style="19" bestFit="1" customWidth="1"/>
    <col min="7" max="16384" width="8.85546875" style="19"/>
  </cols>
  <sheetData>
    <row r="1" spans="1:9" x14ac:dyDescent="0.25">
      <c r="A1" s="107" t="s">
        <v>68</v>
      </c>
      <c r="B1" s="108"/>
      <c r="C1" s="108"/>
      <c r="D1" s="108"/>
      <c r="E1" s="109"/>
      <c r="F1" s="1" t="s">
        <v>0</v>
      </c>
    </row>
    <row r="2" spans="1:9" x14ac:dyDescent="0.25">
      <c r="A2" s="15"/>
      <c r="B2" s="15" t="s">
        <v>2</v>
      </c>
      <c r="C2" s="100" t="s">
        <v>1</v>
      </c>
      <c r="D2" s="100"/>
      <c r="E2" s="100"/>
      <c r="F2" s="15" t="s">
        <v>107</v>
      </c>
    </row>
    <row r="3" spans="1:9" x14ac:dyDescent="0.25">
      <c r="A3" s="15"/>
      <c r="B3" s="15" t="s">
        <v>25</v>
      </c>
      <c r="C3" s="100" t="s">
        <v>67</v>
      </c>
      <c r="D3" s="100"/>
      <c r="E3" s="100"/>
      <c r="F3" s="15" t="s">
        <v>108</v>
      </c>
    </row>
    <row r="4" spans="1:9" x14ac:dyDescent="0.25">
      <c r="A4" s="69" t="s">
        <v>3</v>
      </c>
      <c r="B4" s="16" t="s">
        <v>4</v>
      </c>
      <c r="C4" s="16" t="s">
        <v>5</v>
      </c>
      <c r="D4" s="16" t="s">
        <v>6</v>
      </c>
      <c r="E4" s="16" t="s">
        <v>7</v>
      </c>
      <c r="F4" s="16" t="s">
        <v>8</v>
      </c>
    </row>
    <row r="5" spans="1:9" ht="141.75" x14ac:dyDescent="0.25">
      <c r="A5" s="2">
        <v>1</v>
      </c>
      <c r="B5" s="21" t="s">
        <v>69</v>
      </c>
      <c r="C5" s="21" t="s">
        <v>10</v>
      </c>
      <c r="D5" s="87">
        <v>8</v>
      </c>
      <c r="E5" s="90"/>
      <c r="F5" s="4"/>
    </row>
    <row r="6" spans="1:9" ht="94.5" x14ac:dyDescent="0.25">
      <c r="A6" s="2">
        <v>2</v>
      </c>
      <c r="B6" s="21" t="s">
        <v>71</v>
      </c>
      <c r="C6" s="21" t="s">
        <v>10</v>
      </c>
      <c r="D6" s="87">
        <v>1</v>
      </c>
      <c r="E6" s="91"/>
      <c r="F6" s="4"/>
    </row>
    <row r="7" spans="1:9" ht="31.5" x14ac:dyDescent="0.25">
      <c r="A7" s="2">
        <v>3</v>
      </c>
      <c r="B7" s="21" t="s">
        <v>146</v>
      </c>
      <c r="C7" s="21" t="s">
        <v>18</v>
      </c>
      <c r="D7" s="87">
        <v>40</v>
      </c>
      <c r="E7" s="91"/>
      <c r="F7" s="4"/>
    </row>
    <row r="8" spans="1:9" ht="31.5" x14ac:dyDescent="0.25">
      <c r="A8" s="2">
        <v>4</v>
      </c>
      <c r="B8" s="21" t="s">
        <v>147</v>
      </c>
      <c r="C8" s="21" t="s">
        <v>9</v>
      </c>
      <c r="D8" s="87">
        <v>60</v>
      </c>
      <c r="E8" s="90"/>
      <c r="F8" s="4"/>
    </row>
    <row r="9" spans="1:9" ht="47.25" x14ac:dyDescent="0.25">
      <c r="A9" s="2">
        <v>5</v>
      </c>
      <c r="B9" s="21" t="s">
        <v>115</v>
      </c>
      <c r="C9" s="21" t="s">
        <v>10</v>
      </c>
      <c r="D9" s="87">
        <v>8</v>
      </c>
      <c r="E9" s="90"/>
      <c r="F9" s="4"/>
    </row>
    <row r="10" spans="1:9" ht="47.25" x14ac:dyDescent="0.25">
      <c r="A10" s="2">
        <v>6</v>
      </c>
      <c r="B10" s="2" t="s">
        <v>148</v>
      </c>
      <c r="C10" s="21" t="s">
        <v>9</v>
      </c>
      <c r="D10" s="87">
        <v>170</v>
      </c>
      <c r="E10" s="90"/>
      <c r="F10" s="4"/>
    </row>
    <row r="11" spans="1:9" ht="43.9" customHeight="1" x14ac:dyDescent="0.25">
      <c r="A11" s="2">
        <v>7</v>
      </c>
      <c r="B11" s="61" t="s">
        <v>72</v>
      </c>
      <c r="C11" s="21" t="s">
        <v>9</v>
      </c>
      <c r="D11" s="87">
        <v>170</v>
      </c>
      <c r="E11" s="90"/>
      <c r="F11" s="4"/>
    </row>
    <row r="12" spans="1:9" ht="126" x14ac:dyDescent="0.25">
      <c r="A12" s="2">
        <v>8</v>
      </c>
      <c r="B12" s="2" t="s">
        <v>97</v>
      </c>
      <c r="C12" s="21" t="s">
        <v>10</v>
      </c>
      <c r="D12" s="87">
        <v>1</v>
      </c>
      <c r="E12" s="90"/>
      <c r="F12" s="4"/>
      <c r="I12" s="36"/>
    </row>
    <row r="13" spans="1:9" ht="31.5" x14ac:dyDescent="0.25">
      <c r="A13" s="2">
        <v>9</v>
      </c>
      <c r="B13" s="2" t="s">
        <v>73</v>
      </c>
      <c r="C13" s="21" t="s">
        <v>10</v>
      </c>
      <c r="D13" s="87">
        <v>5</v>
      </c>
      <c r="E13" s="90"/>
      <c r="F13" s="4"/>
    </row>
    <row r="14" spans="1:9" ht="47.25" x14ac:dyDescent="0.25">
      <c r="A14" s="2">
        <v>10</v>
      </c>
      <c r="B14" s="2" t="s">
        <v>120</v>
      </c>
      <c r="C14" s="21" t="s">
        <v>10</v>
      </c>
      <c r="D14" s="87">
        <v>1</v>
      </c>
      <c r="E14" s="90"/>
      <c r="F14" s="4"/>
    </row>
    <row r="15" spans="1:9" ht="23.45" customHeight="1" x14ac:dyDescent="0.25">
      <c r="A15" s="2">
        <v>11</v>
      </c>
      <c r="B15" s="124" t="s">
        <v>149</v>
      </c>
      <c r="C15" s="124"/>
      <c r="D15" s="87">
        <v>1</v>
      </c>
      <c r="E15" s="90"/>
      <c r="F15" s="5"/>
    </row>
    <row r="16" spans="1:9" ht="21" customHeight="1" x14ac:dyDescent="0.25">
      <c r="A16" s="2">
        <v>12</v>
      </c>
      <c r="B16" s="70" t="s">
        <v>40</v>
      </c>
      <c r="C16" s="71"/>
      <c r="D16" s="92"/>
      <c r="E16" s="93"/>
      <c r="F16" s="73">
        <f>SUM(F5:F15)</f>
        <v>0</v>
      </c>
    </row>
    <row r="17" spans="1:6" x14ac:dyDescent="0.25">
      <c r="A17" s="9">
        <v>13</v>
      </c>
      <c r="B17" s="10" t="s">
        <v>74</v>
      </c>
      <c r="C17" s="10"/>
      <c r="D17" s="94"/>
      <c r="E17" s="94"/>
      <c r="F17" s="10"/>
    </row>
    <row r="18" spans="1:6" ht="124.9" customHeight="1" x14ac:dyDescent="0.25">
      <c r="A18" s="2">
        <v>14</v>
      </c>
      <c r="B18" s="24" t="s">
        <v>150</v>
      </c>
      <c r="C18" s="7" t="s">
        <v>113</v>
      </c>
      <c r="D18" s="95">
        <v>2</v>
      </c>
      <c r="E18" s="96"/>
      <c r="F18" s="74"/>
    </row>
    <row r="19" spans="1:6" ht="110.25" x14ac:dyDescent="0.25">
      <c r="A19" s="2">
        <v>15</v>
      </c>
      <c r="B19" s="24" t="s">
        <v>76</v>
      </c>
      <c r="C19" s="7" t="s">
        <v>75</v>
      </c>
      <c r="D19" s="95">
        <v>4.5</v>
      </c>
      <c r="E19" s="96"/>
      <c r="F19" s="74"/>
    </row>
    <row r="20" spans="1:6" ht="31.5" x14ac:dyDescent="0.25">
      <c r="A20" s="2">
        <v>16</v>
      </c>
      <c r="B20" s="24" t="s">
        <v>77</v>
      </c>
      <c r="C20" s="7" t="s">
        <v>75</v>
      </c>
      <c r="D20" s="95">
        <v>4.5</v>
      </c>
      <c r="E20" s="96"/>
      <c r="F20" s="74"/>
    </row>
    <row r="21" spans="1:6" ht="126" x14ac:dyDescent="0.25">
      <c r="A21" s="2">
        <v>17</v>
      </c>
      <c r="B21" s="24" t="s">
        <v>89</v>
      </c>
      <c r="C21" s="7" t="s">
        <v>75</v>
      </c>
      <c r="D21" s="95">
        <v>1</v>
      </c>
      <c r="E21" s="96"/>
      <c r="F21" s="74"/>
    </row>
    <row r="22" spans="1:6" x14ac:dyDescent="0.25">
      <c r="A22" s="2">
        <v>18</v>
      </c>
      <c r="B22" s="7" t="s">
        <v>12</v>
      </c>
      <c r="C22" s="7" t="s">
        <v>10</v>
      </c>
      <c r="D22" s="95">
        <v>1</v>
      </c>
      <c r="E22" s="96"/>
      <c r="F22" s="74"/>
    </row>
    <row r="23" spans="1:6" x14ac:dyDescent="0.25">
      <c r="A23" s="2">
        <v>19</v>
      </c>
      <c r="B23" s="75" t="s">
        <v>59</v>
      </c>
      <c r="C23" s="75"/>
      <c r="D23" s="75"/>
      <c r="E23" s="76"/>
      <c r="F23" s="76"/>
    </row>
    <row r="24" spans="1:6" x14ac:dyDescent="0.25">
      <c r="A24" s="2">
        <v>20</v>
      </c>
      <c r="B24" s="125" t="s">
        <v>87</v>
      </c>
      <c r="C24" s="126"/>
      <c r="D24" s="126"/>
      <c r="E24" s="126"/>
      <c r="F24" s="127"/>
    </row>
    <row r="25" spans="1:6" ht="31.5" x14ac:dyDescent="0.25">
      <c r="A25" s="2">
        <v>21</v>
      </c>
      <c r="B25" s="24" t="s">
        <v>78</v>
      </c>
      <c r="C25" s="24" t="s">
        <v>79</v>
      </c>
      <c r="D25" s="97">
        <v>2</v>
      </c>
      <c r="E25" s="77"/>
      <c r="F25" s="77"/>
    </row>
    <row r="26" spans="1:6" ht="31.5" x14ac:dyDescent="0.25">
      <c r="A26" s="2">
        <v>22</v>
      </c>
      <c r="B26" s="24" t="s">
        <v>80</v>
      </c>
      <c r="C26" s="24" t="s">
        <v>79</v>
      </c>
      <c r="D26" s="97">
        <v>1.7</v>
      </c>
      <c r="E26" s="77"/>
      <c r="F26" s="77"/>
    </row>
    <row r="27" spans="1:6" ht="47.25" x14ac:dyDescent="0.25">
      <c r="A27" s="2">
        <v>23</v>
      </c>
      <c r="B27" s="24" t="s">
        <v>81</v>
      </c>
      <c r="C27" s="24" t="s">
        <v>79</v>
      </c>
      <c r="D27" s="97">
        <v>0.36</v>
      </c>
      <c r="E27" s="77"/>
      <c r="F27" s="77"/>
    </row>
    <row r="28" spans="1:6" ht="31.5" x14ac:dyDescent="0.25">
      <c r="A28" s="2">
        <v>24</v>
      </c>
      <c r="B28" s="24" t="s">
        <v>82</v>
      </c>
      <c r="C28" s="24" t="s">
        <v>79</v>
      </c>
      <c r="D28" s="97">
        <v>1.1000000000000001</v>
      </c>
      <c r="E28" s="77"/>
      <c r="F28" s="77"/>
    </row>
    <row r="29" spans="1:6" ht="47.25" x14ac:dyDescent="0.25">
      <c r="A29" s="2">
        <v>25</v>
      </c>
      <c r="B29" s="24" t="s">
        <v>83</v>
      </c>
      <c r="C29" s="24" t="s">
        <v>79</v>
      </c>
      <c r="D29" s="97">
        <v>0.2</v>
      </c>
      <c r="E29" s="77"/>
      <c r="F29" s="77"/>
    </row>
    <row r="30" spans="1:6" ht="47.25" x14ac:dyDescent="0.25">
      <c r="A30" s="2">
        <v>26</v>
      </c>
      <c r="B30" s="24" t="s">
        <v>88</v>
      </c>
      <c r="C30" s="24" t="s">
        <v>79</v>
      </c>
      <c r="D30" s="97">
        <v>0.72</v>
      </c>
      <c r="E30" s="77"/>
      <c r="F30" s="77"/>
    </row>
    <row r="31" spans="1:6" ht="31.5" x14ac:dyDescent="0.25">
      <c r="A31" s="2">
        <v>27</v>
      </c>
      <c r="B31" s="24" t="s">
        <v>84</v>
      </c>
      <c r="C31" s="24" t="s">
        <v>85</v>
      </c>
      <c r="D31" s="97">
        <v>1</v>
      </c>
      <c r="E31" s="77"/>
      <c r="F31" s="77"/>
    </row>
    <row r="32" spans="1:6" ht="78.75" x14ac:dyDescent="0.25">
      <c r="A32" s="2">
        <v>28</v>
      </c>
      <c r="B32" s="24" t="s">
        <v>86</v>
      </c>
      <c r="C32" s="24" t="s">
        <v>85</v>
      </c>
      <c r="D32" s="97">
        <v>1</v>
      </c>
      <c r="E32" s="77"/>
      <c r="F32" s="77"/>
    </row>
    <row r="33" spans="1:6" ht="47.25" x14ac:dyDescent="0.25">
      <c r="A33" s="2">
        <v>29</v>
      </c>
      <c r="B33" s="24" t="s">
        <v>31</v>
      </c>
      <c r="C33" s="24" t="s">
        <v>10</v>
      </c>
      <c r="D33" s="97">
        <v>1</v>
      </c>
      <c r="E33" s="24"/>
      <c r="F33" s="24"/>
    </row>
    <row r="34" spans="1:6" ht="25.9" customHeight="1" x14ac:dyDescent="0.25">
      <c r="B34" s="78" t="s">
        <v>90</v>
      </c>
      <c r="C34" s="17"/>
      <c r="D34" s="17"/>
      <c r="E34" s="17"/>
      <c r="F34" s="18">
        <f>SUM(F25:F33)</f>
        <v>0</v>
      </c>
    </row>
    <row r="35" spans="1:6" ht="19.149999999999999" customHeight="1" x14ac:dyDescent="0.25">
      <c r="B35" s="12" t="s">
        <v>91</v>
      </c>
      <c r="C35" s="13"/>
      <c r="D35" s="13"/>
      <c r="E35" s="13"/>
      <c r="F35" s="14">
        <f>F34+F23+F16</f>
        <v>0</v>
      </c>
    </row>
  </sheetData>
  <mergeCells count="5">
    <mergeCell ref="A1:E1"/>
    <mergeCell ref="C2:E2"/>
    <mergeCell ref="C3:E3"/>
    <mergeCell ref="B15:C15"/>
    <mergeCell ref="B24:F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topLeftCell="A31" workbookViewId="0">
      <selection activeCell="I35" sqref="I35"/>
    </sheetView>
  </sheetViews>
  <sheetFormatPr defaultColWidth="8.85546875" defaultRowHeight="15.75" x14ac:dyDescent="0.25"/>
  <cols>
    <col min="1" max="1" width="5.28515625" style="19" customWidth="1"/>
    <col min="2" max="2" width="50.28515625" style="19" customWidth="1"/>
    <col min="3" max="3" width="11.42578125" style="19" customWidth="1"/>
    <col min="4" max="4" width="7.140625" style="19" bestFit="1" customWidth="1"/>
    <col min="5" max="5" width="11" style="19" bestFit="1" customWidth="1"/>
    <col min="6" max="6" width="25.28515625" style="19" bestFit="1" customWidth="1"/>
    <col min="7" max="16384" width="8.85546875" style="19"/>
  </cols>
  <sheetData>
    <row r="1" spans="1:9" x14ac:dyDescent="0.25">
      <c r="A1" s="107" t="s">
        <v>68</v>
      </c>
      <c r="B1" s="108"/>
      <c r="C1" s="108"/>
      <c r="D1" s="108"/>
      <c r="E1" s="109"/>
      <c r="F1" s="1" t="s">
        <v>0</v>
      </c>
    </row>
    <row r="2" spans="1:9" x14ac:dyDescent="0.25">
      <c r="A2" s="15"/>
      <c r="B2" s="15" t="s">
        <v>2</v>
      </c>
      <c r="C2" s="100" t="s">
        <v>1</v>
      </c>
      <c r="D2" s="100"/>
      <c r="E2" s="100"/>
      <c r="F2" s="15" t="s">
        <v>94</v>
      </c>
    </row>
    <row r="3" spans="1:9" x14ac:dyDescent="0.25">
      <c r="A3" s="15"/>
      <c r="B3" s="15" t="s">
        <v>25</v>
      </c>
      <c r="C3" s="100" t="s">
        <v>93</v>
      </c>
      <c r="D3" s="100"/>
      <c r="E3" s="100"/>
      <c r="F3" s="15" t="s">
        <v>95</v>
      </c>
    </row>
    <row r="4" spans="1:9" x14ac:dyDescent="0.25">
      <c r="A4" s="69" t="s">
        <v>3</v>
      </c>
      <c r="B4" s="16" t="s">
        <v>4</v>
      </c>
      <c r="C4" s="16" t="s">
        <v>5</v>
      </c>
      <c r="D4" s="16" t="s">
        <v>6</v>
      </c>
      <c r="E4" s="16" t="s">
        <v>7</v>
      </c>
      <c r="F4" s="16" t="s">
        <v>8</v>
      </c>
    </row>
    <row r="5" spans="1:9" ht="141.75" x14ac:dyDescent="0.25">
      <c r="A5" s="2">
        <v>1</v>
      </c>
      <c r="B5" s="21" t="s">
        <v>69</v>
      </c>
      <c r="C5" s="21" t="s">
        <v>10</v>
      </c>
      <c r="D5" s="3">
        <v>8</v>
      </c>
      <c r="E5" s="4"/>
      <c r="F5" s="4"/>
    </row>
    <row r="6" spans="1:9" ht="94.5" x14ac:dyDescent="0.25">
      <c r="A6" s="2">
        <v>2</v>
      </c>
      <c r="B6" s="21" t="s">
        <v>71</v>
      </c>
      <c r="C6" s="21" t="s">
        <v>10</v>
      </c>
      <c r="D6" s="3">
        <v>1</v>
      </c>
      <c r="E6" s="4"/>
      <c r="F6" s="4"/>
    </row>
    <row r="7" spans="1:9" ht="31.5" x14ac:dyDescent="0.25">
      <c r="A7" s="2">
        <v>3</v>
      </c>
      <c r="B7" s="21" t="s">
        <v>112</v>
      </c>
      <c r="C7" s="21" t="s">
        <v>9</v>
      </c>
      <c r="D7" s="3">
        <v>40</v>
      </c>
      <c r="E7" s="4"/>
      <c r="F7" s="4"/>
    </row>
    <row r="8" spans="1:9" ht="31.5" x14ac:dyDescent="0.25">
      <c r="A8" s="2">
        <v>4</v>
      </c>
      <c r="B8" s="21" t="s">
        <v>92</v>
      </c>
      <c r="C8" s="21" t="s">
        <v>9</v>
      </c>
      <c r="D8" s="3">
        <v>40</v>
      </c>
      <c r="E8" s="4"/>
      <c r="F8" s="4"/>
    </row>
    <row r="9" spans="1:9" ht="47.25" x14ac:dyDescent="0.25">
      <c r="A9" s="2">
        <v>5</v>
      </c>
      <c r="B9" s="21" t="s">
        <v>115</v>
      </c>
      <c r="C9" s="21" t="s">
        <v>10</v>
      </c>
      <c r="D9" s="3">
        <v>8</v>
      </c>
      <c r="E9" s="4"/>
      <c r="F9" s="4"/>
    </row>
    <row r="10" spans="1:9" ht="47.25" x14ac:dyDescent="0.25">
      <c r="A10" s="2">
        <v>6</v>
      </c>
      <c r="B10" s="2" t="s">
        <v>99</v>
      </c>
      <c r="C10" s="21" t="s">
        <v>9</v>
      </c>
      <c r="D10" s="3">
        <v>110</v>
      </c>
      <c r="E10" s="4"/>
      <c r="F10" s="4"/>
    </row>
    <row r="11" spans="1:9" ht="47.45" customHeight="1" x14ac:dyDescent="0.25">
      <c r="A11" s="2">
        <v>7</v>
      </c>
      <c r="B11" s="61" t="s">
        <v>72</v>
      </c>
      <c r="C11" s="21" t="s">
        <v>9</v>
      </c>
      <c r="D11" s="3">
        <v>110</v>
      </c>
      <c r="E11" s="4"/>
      <c r="F11" s="4"/>
    </row>
    <row r="12" spans="1:9" ht="126" x14ac:dyDescent="0.25">
      <c r="A12" s="2">
        <v>8</v>
      </c>
      <c r="B12" s="2" t="s">
        <v>97</v>
      </c>
      <c r="C12" s="21" t="s">
        <v>10</v>
      </c>
      <c r="D12" s="3">
        <v>1</v>
      </c>
      <c r="E12" s="4"/>
      <c r="F12" s="4"/>
      <c r="I12" s="36"/>
    </row>
    <row r="13" spans="1:9" ht="31.5" x14ac:dyDescent="0.25">
      <c r="A13" s="2">
        <v>9</v>
      </c>
      <c r="B13" s="2" t="s">
        <v>73</v>
      </c>
      <c r="C13" s="21" t="s">
        <v>10</v>
      </c>
      <c r="D13" s="3">
        <v>4</v>
      </c>
      <c r="E13" s="4"/>
      <c r="F13" s="4"/>
    </row>
    <row r="14" spans="1:9" ht="110.25" x14ac:dyDescent="0.25">
      <c r="A14" s="2">
        <v>10</v>
      </c>
      <c r="B14" s="2" t="s">
        <v>98</v>
      </c>
      <c r="C14" s="21" t="s">
        <v>19</v>
      </c>
      <c r="D14" s="3">
        <v>7.5</v>
      </c>
      <c r="E14" s="4"/>
      <c r="F14" s="4"/>
    </row>
    <row r="15" spans="1:9" ht="23.45" customHeight="1" x14ac:dyDescent="0.25">
      <c r="A15" s="2">
        <v>11</v>
      </c>
      <c r="B15" s="124" t="s">
        <v>11</v>
      </c>
      <c r="C15" s="124"/>
      <c r="D15" s="3">
        <v>1</v>
      </c>
      <c r="E15" s="4"/>
      <c r="F15" s="5"/>
    </row>
    <row r="16" spans="1:9" ht="18.600000000000001" customHeight="1" x14ac:dyDescent="0.25">
      <c r="A16" s="2">
        <v>12</v>
      </c>
      <c r="B16" s="70" t="s">
        <v>40</v>
      </c>
      <c r="C16" s="71"/>
      <c r="D16" s="72"/>
      <c r="E16" s="73"/>
      <c r="F16" s="73"/>
    </row>
    <row r="17" spans="1:6" x14ac:dyDescent="0.25">
      <c r="A17" s="2">
        <v>13</v>
      </c>
      <c r="B17" s="7" t="s">
        <v>74</v>
      </c>
      <c r="C17" s="7"/>
      <c r="D17" s="7"/>
      <c r="E17" s="7"/>
      <c r="F17" s="7"/>
    </row>
    <row r="18" spans="1:6" x14ac:dyDescent="0.25">
      <c r="A18" s="2">
        <v>14</v>
      </c>
      <c r="B18" s="128" t="s">
        <v>153</v>
      </c>
      <c r="C18" s="129"/>
      <c r="D18" s="129"/>
      <c r="E18" s="129"/>
      <c r="F18" s="130"/>
    </row>
    <row r="19" spans="1:6" ht="31.5" x14ac:dyDescent="0.25">
      <c r="A19" s="2">
        <v>15</v>
      </c>
      <c r="B19" s="24" t="s">
        <v>78</v>
      </c>
      <c r="C19" s="24" t="s">
        <v>79</v>
      </c>
      <c r="D19" s="24">
        <v>2</v>
      </c>
      <c r="E19" s="77"/>
      <c r="F19" s="77"/>
    </row>
    <row r="20" spans="1:6" ht="31.5" x14ac:dyDescent="0.25">
      <c r="A20" s="2">
        <v>16</v>
      </c>
      <c r="B20" s="24" t="s">
        <v>80</v>
      </c>
      <c r="C20" s="24" t="s">
        <v>79</v>
      </c>
      <c r="D20" s="24">
        <v>1.7</v>
      </c>
      <c r="E20" s="77"/>
      <c r="F20" s="77"/>
    </row>
    <row r="21" spans="1:6" ht="47.25" x14ac:dyDescent="0.25">
      <c r="A21" s="2">
        <v>17</v>
      </c>
      <c r="B21" s="24" t="s">
        <v>81</v>
      </c>
      <c r="C21" s="24" t="s">
        <v>79</v>
      </c>
      <c r="D21" s="24">
        <v>0.36</v>
      </c>
      <c r="E21" s="77"/>
      <c r="F21" s="77"/>
    </row>
    <row r="22" spans="1:6" ht="31.5" x14ac:dyDescent="0.25">
      <c r="A22" s="2">
        <v>18</v>
      </c>
      <c r="B22" s="24" t="s">
        <v>82</v>
      </c>
      <c r="C22" s="24" t="s">
        <v>79</v>
      </c>
      <c r="D22" s="24">
        <v>1.1000000000000001</v>
      </c>
      <c r="E22" s="77"/>
      <c r="F22" s="77"/>
    </row>
    <row r="23" spans="1:6" ht="47.25" x14ac:dyDescent="0.25">
      <c r="A23" s="2">
        <v>19</v>
      </c>
      <c r="B23" s="24" t="s">
        <v>83</v>
      </c>
      <c r="C23" s="24" t="s">
        <v>79</v>
      </c>
      <c r="D23" s="24">
        <v>0.2</v>
      </c>
      <c r="E23" s="77"/>
      <c r="F23" s="77"/>
    </row>
    <row r="24" spans="1:6" ht="47.25" x14ac:dyDescent="0.25">
      <c r="A24" s="2">
        <v>20</v>
      </c>
      <c r="B24" s="24" t="s">
        <v>88</v>
      </c>
      <c r="C24" s="24" t="s">
        <v>79</v>
      </c>
      <c r="D24" s="24">
        <v>0.72</v>
      </c>
      <c r="E24" s="77"/>
      <c r="F24" s="77"/>
    </row>
    <row r="25" spans="1:6" ht="31.5" x14ac:dyDescent="0.25">
      <c r="A25" s="2">
        <v>21</v>
      </c>
      <c r="B25" s="24" t="s">
        <v>96</v>
      </c>
      <c r="C25" s="24" t="s">
        <v>85</v>
      </c>
      <c r="D25" s="24">
        <v>1</v>
      </c>
      <c r="E25" s="77"/>
      <c r="F25" s="77"/>
    </row>
    <row r="26" spans="1:6" ht="78.75" x14ac:dyDescent="0.25">
      <c r="A26" s="2">
        <v>22</v>
      </c>
      <c r="B26" s="24" t="s">
        <v>86</v>
      </c>
      <c r="C26" s="24" t="s">
        <v>85</v>
      </c>
      <c r="D26" s="24">
        <v>1</v>
      </c>
      <c r="E26" s="77"/>
      <c r="F26" s="77"/>
    </row>
    <row r="27" spans="1:6" ht="36.6" customHeight="1" x14ac:dyDescent="0.25">
      <c r="A27" s="2">
        <v>23</v>
      </c>
      <c r="B27" s="121" t="s">
        <v>154</v>
      </c>
      <c r="C27" s="122"/>
      <c r="D27" s="122"/>
      <c r="E27" s="122"/>
      <c r="F27" s="123"/>
    </row>
    <row r="28" spans="1:6" ht="110.25" x14ac:dyDescent="0.25">
      <c r="A28" s="2">
        <v>24</v>
      </c>
      <c r="B28" s="86" t="s">
        <v>55</v>
      </c>
      <c r="C28" s="87" t="s">
        <v>13</v>
      </c>
      <c r="D28" s="87">
        <v>6</v>
      </c>
      <c r="E28" s="87"/>
      <c r="F28" s="87"/>
    </row>
    <row r="29" spans="1:6" ht="63" x14ac:dyDescent="0.25">
      <c r="A29" s="2">
        <v>25</v>
      </c>
      <c r="B29" s="86" t="s">
        <v>118</v>
      </c>
      <c r="C29" s="87" t="s">
        <v>10</v>
      </c>
      <c r="D29" s="87">
        <v>6</v>
      </c>
      <c r="E29" s="87"/>
      <c r="F29" s="87"/>
    </row>
    <row r="30" spans="1:6" ht="31.5" x14ac:dyDescent="0.25">
      <c r="A30" s="2">
        <v>26</v>
      </c>
      <c r="B30" s="2" t="s">
        <v>116</v>
      </c>
      <c r="C30" s="87" t="s">
        <v>13</v>
      </c>
      <c r="D30" s="87">
        <v>2</v>
      </c>
      <c r="E30" s="87"/>
      <c r="F30" s="87"/>
    </row>
    <row r="31" spans="1:6" ht="31.5" x14ac:dyDescent="0.25">
      <c r="A31" s="2">
        <v>27</v>
      </c>
      <c r="B31" s="2" t="s">
        <v>56</v>
      </c>
      <c r="C31" s="87" t="s">
        <v>19</v>
      </c>
      <c r="D31" s="87">
        <v>1.44</v>
      </c>
      <c r="E31" s="87"/>
      <c r="F31" s="87"/>
    </row>
    <row r="32" spans="1:6" ht="47.25" x14ac:dyDescent="0.25">
      <c r="A32" s="2">
        <v>28</v>
      </c>
      <c r="B32" s="2" t="s">
        <v>57</v>
      </c>
      <c r="C32" s="87" t="s">
        <v>13</v>
      </c>
      <c r="D32" s="87">
        <v>1</v>
      </c>
      <c r="E32" s="87"/>
      <c r="F32" s="87"/>
    </row>
    <row r="33" spans="1:6" x14ac:dyDescent="0.25">
      <c r="A33" s="2">
        <v>29</v>
      </c>
      <c r="B33" s="2" t="s">
        <v>21</v>
      </c>
      <c r="C33" s="21"/>
      <c r="D33" s="23">
        <v>1</v>
      </c>
      <c r="E33" s="4"/>
      <c r="F33" s="4"/>
    </row>
    <row r="34" spans="1:6" ht="47.25" x14ac:dyDescent="0.25">
      <c r="A34" s="2">
        <v>30</v>
      </c>
      <c r="B34" s="21" t="s">
        <v>31</v>
      </c>
      <c r="C34" s="2" t="s">
        <v>13</v>
      </c>
      <c r="D34" s="34">
        <v>1</v>
      </c>
      <c r="E34" s="34"/>
      <c r="F34" s="4"/>
    </row>
    <row r="35" spans="1:6" x14ac:dyDescent="0.25">
      <c r="A35" s="2">
        <v>31</v>
      </c>
      <c r="B35" s="21" t="s">
        <v>119</v>
      </c>
      <c r="C35" s="2"/>
      <c r="D35" s="34"/>
      <c r="E35" s="34"/>
      <c r="F35" s="4"/>
    </row>
    <row r="36" spans="1:6" ht="18.600000000000001" customHeight="1" x14ac:dyDescent="0.25">
      <c r="A36" s="7"/>
      <c r="B36" s="83" t="s">
        <v>117</v>
      </c>
      <c r="C36" s="84"/>
      <c r="D36" s="84"/>
      <c r="E36" s="84"/>
      <c r="F36" s="85">
        <f>F35+F16</f>
        <v>0</v>
      </c>
    </row>
  </sheetData>
  <mergeCells count="6">
    <mergeCell ref="B27:F27"/>
    <mergeCell ref="A1:E1"/>
    <mergeCell ref="C2:E2"/>
    <mergeCell ref="C3:E3"/>
    <mergeCell ref="B15:C15"/>
    <mergeCell ref="B18:F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5"/>
  <sheetViews>
    <sheetView tabSelected="1" workbookViewId="0">
      <selection activeCell="H8" sqref="H8"/>
    </sheetView>
  </sheetViews>
  <sheetFormatPr defaultColWidth="8.85546875" defaultRowHeight="15.75" x14ac:dyDescent="0.25"/>
  <cols>
    <col min="1" max="1" width="3.42578125" style="19" bestFit="1" customWidth="1"/>
    <col min="2" max="2" width="55.85546875" style="19" bestFit="1" customWidth="1"/>
    <col min="3" max="3" width="14.140625" style="19" customWidth="1"/>
    <col min="4" max="4" width="14.28515625" style="19" customWidth="1"/>
    <col min="5" max="5" width="21" style="19" customWidth="1"/>
    <col min="6" max="6" width="22.85546875" style="19" customWidth="1"/>
    <col min="7" max="7" width="8.85546875" style="19"/>
    <col min="8" max="8" width="11.7109375" style="19" bestFit="1" customWidth="1"/>
    <col min="9" max="9" width="10.7109375" style="19" customWidth="1"/>
    <col min="10" max="10" width="17.85546875" style="19" customWidth="1"/>
    <col min="11" max="11" width="12.28515625" style="19" bestFit="1" customWidth="1"/>
    <col min="12" max="12" width="11.140625" style="19" bestFit="1" customWidth="1"/>
    <col min="13" max="16" width="8.85546875" style="19"/>
    <col min="17" max="18" width="12.42578125" style="19" customWidth="1"/>
    <col min="19" max="16384" width="8.85546875" style="19"/>
  </cols>
  <sheetData>
    <row r="1" spans="1:12" ht="21" customHeight="1" x14ac:dyDescent="0.25">
      <c r="A1" s="100" t="s">
        <v>124</v>
      </c>
      <c r="B1" s="100"/>
      <c r="C1" s="100"/>
      <c r="D1" s="100"/>
      <c r="E1" s="100"/>
      <c r="F1" s="100"/>
    </row>
    <row r="2" spans="1:12" ht="21" customHeight="1" x14ac:dyDescent="0.25">
      <c r="A2" s="101" t="s">
        <v>3</v>
      </c>
      <c r="B2" s="101" t="s">
        <v>4</v>
      </c>
      <c r="C2" s="101" t="s">
        <v>1</v>
      </c>
      <c r="D2" s="101" t="s">
        <v>60</v>
      </c>
      <c r="E2" s="101" t="s">
        <v>7</v>
      </c>
      <c r="F2" s="101" t="s">
        <v>8</v>
      </c>
    </row>
    <row r="3" spans="1:12" ht="21" customHeight="1" x14ac:dyDescent="0.25">
      <c r="A3" s="102"/>
      <c r="B3" s="102"/>
      <c r="C3" s="102"/>
      <c r="D3" s="102"/>
      <c r="E3" s="102"/>
      <c r="F3" s="102"/>
      <c r="J3" s="81"/>
    </row>
    <row r="4" spans="1:12" ht="25.15" customHeight="1" x14ac:dyDescent="0.25">
      <c r="A4" s="2">
        <v>1</v>
      </c>
      <c r="B4" s="3" t="s">
        <v>123</v>
      </c>
      <c r="C4" s="3" t="s">
        <v>64</v>
      </c>
      <c r="D4" s="3">
        <v>1</v>
      </c>
      <c r="E4" s="4">
        <f>'ADC 1 IDP'!F22</f>
        <v>0</v>
      </c>
      <c r="F4" s="5">
        <f>D4*E4</f>
        <v>0</v>
      </c>
      <c r="H4" s="36"/>
    </row>
    <row r="5" spans="1:12" ht="33.6" customHeight="1" x14ac:dyDescent="0.25">
      <c r="A5" s="2">
        <v>2</v>
      </c>
      <c r="B5" s="3" t="s">
        <v>62</v>
      </c>
      <c r="C5" s="3" t="s">
        <v>64</v>
      </c>
      <c r="D5" s="3">
        <v>1</v>
      </c>
      <c r="E5" s="4">
        <f>'Makuude 1'!F23</f>
        <v>0</v>
      </c>
      <c r="F5" s="5">
        <f t="shared" ref="F5:F9" si="0">D5*E5</f>
        <v>0</v>
      </c>
      <c r="H5" s="36"/>
    </row>
    <row r="6" spans="1:12" ht="35.450000000000003" customHeight="1" x14ac:dyDescent="0.25">
      <c r="A6" s="2">
        <v>3</v>
      </c>
      <c r="B6" s="3" t="s">
        <v>63</v>
      </c>
      <c r="C6" s="3" t="s">
        <v>64</v>
      </c>
      <c r="D6" s="3">
        <v>1</v>
      </c>
      <c r="E6" s="4">
        <f>'Maka-dhagole 1'!F28</f>
        <v>0</v>
      </c>
      <c r="F6" s="5">
        <f t="shared" si="0"/>
        <v>0</v>
      </c>
      <c r="H6" s="36"/>
    </row>
    <row r="7" spans="1:12" ht="37.15" customHeight="1" x14ac:dyDescent="0.25">
      <c r="A7" s="2">
        <v>4</v>
      </c>
      <c r="B7" s="3" t="s">
        <v>65</v>
      </c>
      <c r="C7" s="3" t="s">
        <v>64</v>
      </c>
      <c r="D7" s="3">
        <v>1</v>
      </c>
      <c r="E7" s="4">
        <f>'Dahaale IDP'!F35</f>
        <v>0</v>
      </c>
      <c r="F7" s="5">
        <f t="shared" si="0"/>
        <v>0</v>
      </c>
      <c r="H7" s="36"/>
    </row>
    <row r="8" spans="1:12" ht="30" customHeight="1" x14ac:dyDescent="0.25">
      <c r="A8" s="2">
        <v>5</v>
      </c>
      <c r="B8" s="3" t="s">
        <v>66</v>
      </c>
      <c r="C8" s="3" t="s">
        <v>64</v>
      </c>
      <c r="D8" s="3">
        <v>1</v>
      </c>
      <c r="E8" s="6">
        <f>'Daryeel-Bulsho IDP'!F35</f>
        <v>0</v>
      </c>
      <c r="F8" s="5">
        <f t="shared" si="0"/>
        <v>0</v>
      </c>
      <c r="H8" s="36"/>
    </row>
    <row r="9" spans="1:12" ht="29.45" customHeight="1" x14ac:dyDescent="0.25">
      <c r="A9" s="2">
        <v>6</v>
      </c>
      <c r="B9" s="7" t="s">
        <v>100</v>
      </c>
      <c r="C9" s="3" t="s">
        <v>64</v>
      </c>
      <c r="D9" s="3">
        <v>1</v>
      </c>
      <c r="E9" s="8">
        <f>'Sumadle IDP '!F36</f>
        <v>0</v>
      </c>
      <c r="F9" s="5">
        <f t="shared" si="0"/>
        <v>0</v>
      </c>
      <c r="H9" s="36"/>
      <c r="J9" s="36"/>
    </row>
    <row r="10" spans="1:12" ht="25.15" customHeight="1" x14ac:dyDescent="0.25">
      <c r="A10" s="9"/>
      <c r="B10" s="10" t="s">
        <v>61</v>
      </c>
      <c r="C10" s="10"/>
      <c r="D10" s="10"/>
      <c r="E10" s="10"/>
      <c r="F10" s="11">
        <f>SUM(F4:F9)</f>
        <v>0</v>
      </c>
      <c r="H10" s="36"/>
      <c r="J10" s="36"/>
    </row>
    <row r="11" spans="1:12" ht="25.15" customHeight="1" x14ac:dyDescent="0.25">
      <c r="F11" s="36"/>
      <c r="H11" s="36"/>
      <c r="J11" s="36"/>
      <c r="K11" s="36"/>
    </row>
    <row r="12" spans="1:12" ht="25.15" customHeight="1" x14ac:dyDescent="0.25">
      <c r="H12" s="36"/>
      <c r="J12" s="36"/>
      <c r="L12" s="36"/>
    </row>
    <row r="13" spans="1:12" ht="12.6" customHeight="1" x14ac:dyDescent="0.25"/>
    <row r="14" spans="1:12" ht="15.6" customHeight="1" x14ac:dyDescent="0.25">
      <c r="H14" s="36"/>
    </row>
    <row r="19" ht="14.45" customHeight="1" x14ac:dyDescent="0.25"/>
    <row r="20" ht="24.6" customHeight="1" x14ac:dyDescent="0.25"/>
    <row r="21" ht="48" customHeight="1" x14ac:dyDescent="0.25"/>
    <row r="22" ht="58.15" customHeight="1" x14ac:dyDescent="0.25"/>
    <row r="23" ht="28.9" customHeight="1" x14ac:dyDescent="0.25"/>
    <row r="24" ht="14.45" customHeight="1" x14ac:dyDescent="0.25"/>
    <row r="31" ht="122.45" customHeight="1" x14ac:dyDescent="0.25"/>
    <row r="36" ht="40.15" customHeight="1" x14ac:dyDescent="0.25"/>
    <row r="37" ht="28.15" customHeight="1" x14ac:dyDescent="0.25"/>
    <row r="41" ht="37.15" customHeight="1" x14ac:dyDescent="0.25"/>
    <row r="53" ht="38.450000000000003" customHeight="1" x14ac:dyDescent="0.25"/>
    <row r="54" ht="16.899999999999999" customHeight="1" x14ac:dyDescent="0.25"/>
    <row r="55" ht="16.899999999999999" customHeight="1" x14ac:dyDescent="0.25"/>
    <row r="61" ht="45" customHeight="1" x14ac:dyDescent="0.25"/>
    <row r="67" spans="6:6" ht="14.45" customHeight="1" x14ac:dyDescent="0.25"/>
    <row r="71" spans="6:6" x14ac:dyDescent="0.25">
      <c r="F71" s="19">
        <v>4453444</v>
      </c>
    </row>
    <row r="89" ht="78" customHeight="1" x14ac:dyDescent="0.25"/>
    <row r="95" ht="19.899999999999999" customHeight="1" x14ac:dyDescent="0.25"/>
  </sheetData>
  <mergeCells count="7">
    <mergeCell ref="A1:F1"/>
    <mergeCell ref="A2:A3"/>
    <mergeCell ref="B2:B3"/>
    <mergeCell ref="C2:C3"/>
    <mergeCell ref="D2:D3"/>
    <mergeCell ref="E2:E3"/>
    <mergeCell ref="F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ADC 1 IDP</vt:lpstr>
      <vt:lpstr>Makuude 1</vt:lpstr>
      <vt:lpstr>Maka-dhagole 1</vt:lpstr>
      <vt:lpstr>Dahaale IDP</vt:lpstr>
      <vt:lpstr>Daryeel-Bulsho IDP</vt:lpstr>
      <vt:lpstr>Sumadle IDP </vt:lpstr>
      <vt:lpstr>Cost summary</vt:lpstr>
      <vt:lpstr>'ADC 1 IDP'!Print_Area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Hussein Muse Jama</cp:lastModifiedBy>
  <cp:lastPrinted>2026-05-27T18:24:51Z</cp:lastPrinted>
  <dcterms:created xsi:type="dcterms:W3CDTF">2026-05-27T08:02:28Z</dcterms:created>
  <dcterms:modified xsi:type="dcterms:W3CDTF">2026-05-31T12:45:44Z</dcterms:modified>
</cp:coreProperties>
</file>