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WASH FOLDER\"/>
    </mc:Choice>
  </mc:AlternateContent>
  <xr:revisionPtr revIDLastSave="0" documentId="8_{40069273-FCD1-4075-AE8A-FD97A65D011E}" xr6:coauthVersionLast="36" xr6:coauthVersionMax="36" xr10:uidLastSave="{00000000-0000-0000-0000-000000000000}"/>
  <bookViews>
    <workbookView xWindow="0" yWindow="0" windowWidth="19200" windowHeight="5450" firstSheet="15" activeTab="20" xr2:uid="{068005F7-7658-4A8E-9ACF-3B355F04244B}"/>
  </bookViews>
  <sheets>
    <sheet name="SUMMARY" sheetId="23" r:id="rId1"/>
    <sheet name="Bill No.1" sheetId="1" r:id="rId2"/>
    <sheet name="Bill No.2" sheetId="3" r:id="rId3"/>
    <sheet name="Bill No.3" sheetId="5" r:id="rId4"/>
    <sheet name="Bill No.4" sheetId="6" r:id="rId5"/>
    <sheet name="Bill No.5" sheetId="7" r:id="rId6"/>
    <sheet name="Bill No.6" sheetId="8" r:id="rId7"/>
    <sheet name="Bill No.7" sheetId="9" r:id="rId8"/>
    <sheet name="Bill No.8" sheetId="12" r:id="rId9"/>
    <sheet name="Bill No.9" sheetId="10" r:id="rId10"/>
    <sheet name="Bill No.10" sheetId="11" r:id="rId11"/>
    <sheet name="Bill No.11" sheetId="13" r:id="rId12"/>
    <sheet name="Bill No.12" sheetId="14" r:id="rId13"/>
    <sheet name="Bill No.13" sheetId="15" r:id="rId14"/>
    <sheet name="Bill No.14" sheetId="16" r:id="rId15"/>
    <sheet name="Bill No.15" sheetId="17" r:id="rId16"/>
    <sheet name="Bill No.16" sheetId="18" r:id="rId17"/>
    <sheet name="Bill No.17" sheetId="20" r:id="rId18"/>
    <sheet name="Bill No.18" sheetId="19" r:id="rId19"/>
    <sheet name="Bill No.19" sheetId="21" r:id="rId20"/>
    <sheet name="List of Health Facilities" sheetId="22" r:id="rId21"/>
  </sheets>
  <definedNames>
    <definedName name="_xlnm.Print_Area" localSheetId="10">'Bill No.10'!$A$1:$F$12</definedName>
    <definedName name="_xlnm.Print_Area" localSheetId="13">'Bill No.13'!$A$1:$F$13</definedName>
    <definedName name="_xlnm.Print_Area" localSheetId="14">'Bill No.14'!$A$1:$F$12</definedName>
    <definedName name="_xlnm.Print_Area" localSheetId="15">'Bill No.15'!$A$1:$F$14</definedName>
    <definedName name="_xlnm.Print_Area" localSheetId="16">'Bill No.16'!$A$1:$F$14</definedName>
    <definedName name="_xlnm.Print_Area" localSheetId="2">'Bill No.2'!$A$1:$F$12</definedName>
    <definedName name="_xlnm.Print_Area" localSheetId="4">'Bill No.4'!$A$1:$F$12</definedName>
    <definedName name="_xlnm.Print_Area" localSheetId="5">'Bill No.5'!$A$1:$F$17</definedName>
    <definedName name="_xlnm.Print_Area" localSheetId="6">'Bill No.6'!$A$1:$F$12</definedName>
    <definedName name="_xlnm.Print_Area" localSheetId="8">'Bill No.8'!$A$1:$F$14</definedName>
    <definedName name="_xlnm.Print_Area" localSheetId="9">'Bill No.9'!$A$1:$F$13</definedName>
    <definedName name="_xlnm.Print_Area" localSheetId="0">SUMMARY!$A$1:$L$30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23" l="1"/>
  <c r="G26" i="23" s="1"/>
  <c r="I26" i="23" s="1"/>
  <c r="K26" i="23" s="1"/>
  <c r="E25" i="23"/>
  <c r="G25" i="23" s="1"/>
  <c r="I25" i="23" s="1"/>
  <c r="K25" i="23" s="1"/>
  <c r="E24" i="23"/>
  <c r="G24" i="23" s="1"/>
  <c r="I24" i="23" s="1"/>
  <c r="K24" i="23" s="1"/>
  <c r="E23" i="23"/>
  <c r="G23" i="23" s="1"/>
  <c r="I23" i="23" s="1"/>
  <c r="K23" i="23" s="1"/>
  <c r="E20" i="23"/>
  <c r="G20" i="23" s="1"/>
  <c r="I20" i="23" s="1"/>
  <c r="K20" i="23" s="1"/>
  <c r="E19" i="23"/>
  <c r="G19" i="23" s="1"/>
  <c r="I19" i="23" s="1"/>
  <c r="J19" i="23" s="1"/>
  <c r="F9" i="8" l="1"/>
  <c r="F16" i="7"/>
  <c r="F12" i="7"/>
  <c r="F13" i="7" s="1"/>
  <c r="F11" i="7"/>
  <c r="F8" i="8"/>
  <c r="F7" i="8"/>
  <c r="F6" i="8"/>
  <c r="F4" i="8"/>
  <c r="F16" i="21"/>
  <c r="F13" i="21"/>
  <c r="F16" i="20"/>
  <c r="F13" i="20"/>
  <c r="F16" i="19"/>
  <c r="F13" i="19"/>
  <c r="F16" i="14"/>
  <c r="F13" i="14"/>
  <c r="F16" i="13"/>
  <c r="F13" i="13"/>
  <c r="F16" i="9"/>
  <c r="F13" i="9"/>
  <c r="F11" i="6"/>
  <c r="F10" i="6"/>
  <c r="F9" i="6"/>
  <c r="F8" i="6"/>
  <c r="F7" i="6"/>
  <c r="F6" i="6"/>
  <c r="F5" i="6"/>
  <c r="F14" i="5"/>
  <c r="F11" i="5"/>
  <c r="F8" i="5"/>
  <c r="F7" i="5"/>
  <c r="F6" i="5"/>
  <c r="F5" i="5"/>
  <c r="F4" i="5"/>
  <c r="F11" i="19" l="1"/>
  <c r="E16" i="23"/>
  <c r="G16" i="23" s="1"/>
  <c r="I16" i="23" s="1"/>
  <c r="J16" i="23" s="1"/>
  <c r="F12" i="6"/>
  <c r="E14" i="23" s="1"/>
  <c r="G14" i="23" s="1"/>
  <c r="I14" i="23" s="1"/>
  <c r="J14" i="23" s="1"/>
  <c r="F9" i="5"/>
  <c r="F15" i="5" s="1"/>
  <c r="E13" i="23" s="1"/>
  <c r="G13" i="23" s="1"/>
  <c r="I13" i="23" s="1"/>
  <c r="J13" i="23" s="1"/>
  <c r="F17" i="7"/>
  <c r="E15" i="23" s="1"/>
  <c r="G15" i="23" s="1"/>
  <c r="I15" i="23" s="1"/>
  <c r="J15" i="23" s="1"/>
  <c r="F11" i="14"/>
  <c r="F17" i="14" s="1"/>
  <c r="E22" i="23" s="1"/>
  <c r="G22" i="23" s="1"/>
  <c r="I22" i="23" s="1"/>
  <c r="K22" i="23" s="1"/>
  <c r="F11" i="20"/>
  <c r="F17" i="20" s="1"/>
  <c r="F17" i="19"/>
  <c r="E29" i="23" s="1"/>
  <c r="G29" i="23" s="1"/>
  <c r="I29" i="23" s="1"/>
  <c r="K29" i="23" s="1"/>
  <c r="F11" i="21"/>
  <c r="F17" i="21" s="1"/>
  <c r="F13" i="12"/>
  <c r="E18" i="23" s="1"/>
  <c r="G18" i="23" s="1"/>
  <c r="I18" i="23" s="1"/>
  <c r="J18" i="23" s="1"/>
  <c r="F11" i="13"/>
  <c r="F17" i="13" s="1"/>
  <c r="E21" i="23" s="1"/>
  <c r="G21" i="23" s="1"/>
  <c r="I21" i="23" s="1"/>
  <c r="K21" i="23" s="1"/>
  <c r="F11" i="9"/>
  <c r="F17" i="9" s="1"/>
  <c r="E17" i="23" s="1"/>
  <c r="G17" i="23" s="1"/>
  <c r="I17" i="23" s="1"/>
  <c r="J17" i="23" s="1"/>
  <c r="E28" i="23" l="1"/>
  <c r="G28" i="23" s="1"/>
  <c r="I28" i="23" s="1"/>
  <c r="K28" i="23" s="1"/>
  <c r="E27" i="23"/>
  <c r="G27" i="23" s="1"/>
  <c r="I27" i="23" s="1"/>
  <c r="K27" i="23" s="1"/>
  <c r="K30" i="23" s="1"/>
  <c r="F5" i="3"/>
  <c r="F6" i="3"/>
  <c r="F7" i="3"/>
  <c r="F8" i="3"/>
  <c r="F9" i="3"/>
  <c r="F10" i="3"/>
  <c r="F11" i="3"/>
  <c r="F12" i="3" l="1"/>
  <c r="E12" i="23" l="1"/>
  <c r="G12" i="23" s="1"/>
  <c r="F17" i="1"/>
  <c r="I12" i="23" l="1"/>
  <c r="F18" i="1"/>
  <c r="E11" i="23" s="1"/>
  <c r="G11" i="23" s="1"/>
  <c r="I11" i="23" s="1"/>
  <c r="J11" i="23" s="1"/>
  <c r="G30" i="23" l="1"/>
  <c r="J12" i="23"/>
  <c r="J30" i="23" s="1"/>
  <c r="I30" i="23"/>
</calcChain>
</file>

<file path=xl/sharedStrings.xml><?xml version="1.0" encoding="utf-8"?>
<sst xmlns="http://schemas.openxmlformats.org/spreadsheetml/2006/main" count="691" uniqueCount="185">
  <si>
    <t>ITEM</t>
  </si>
  <si>
    <t xml:space="preserve">Description </t>
  </si>
  <si>
    <t>UNITY</t>
  </si>
  <si>
    <t>QTY</t>
  </si>
  <si>
    <t>RATE(USD)</t>
  </si>
  <si>
    <t>AMOUNT</t>
  </si>
  <si>
    <t>Rehablitation of floors of laterines ,by removing the current layer and digging 10cm depth to reach level ground.</t>
  </si>
  <si>
    <t>SQM</t>
  </si>
  <si>
    <t>External &amp; internal plastering, 12 mm thick, cement / sand mix 1:4, with wood float finish on the both faces of the walls and plinth foundation above the ground level  to making appointing as per instruction of the engineer .</t>
  </si>
  <si>
    <t>Apply two coats of  white washing on both faces of the PLAstered walls , finished smoothly as per instructions of the engineer .</t>
  </si>
  <si>
    <t>Apply two coats of distemper paint to the plastered walls,finished smoothly as per instructions of the engineer .</t>
  </si>
  <si>
    <t xml:space="preserve">SUB-TOTAL 1 </t>
  </si>
  <si>
    <t>LUMPSUM</t>
  </si>
  <si>
    <t>SUB-TOTAL 2</t>
  </si>
  <si>
    <t>REHABLITATION OF PLUMBING SYSTEM</t>
  </si>
  <si>
    <t>supply and fix of water pipes, toilets and plumbing system by using pvc pipe,fittings and elpows , cost to include excavation , filling and finishing OF DISPOSAL PIT HOLE as per engineers instructions.</t>
  </si>
  <si>
    <t xml:space="preserve">SUB-TOTAL 3 </t>
  </si>
  <si>
    <t>REHABLITATION OF roof of the laterines</t>
  </si>
  <si>
    <t>rehablitation of laterines  roofing system , by removing the damaged iron sheets and timbers and installing new ones . Cost to include supply and fix of iron sheet (30) and purlins , two coats of gloss oiled paint to resist crosion.</t>
  </si>
  <si>
    <t>SUB-TOTAL 4</t>
  </si>
  <si>
    <t>S/N</t>
  </si>
  <si>
    <t>GRAND total of One for  Rehabilitation of latrine with new hand washing</t>
  </si>
  <si>
    <t>Laying floor tiles with cement screed 1:2 cement/sand floor screed including 100mm  skirting.</t>
  </si>
  <si>
    <t>Health Facility Name</t>
  </si>
  <si>
    <t xml:space="preserve">District </t>
  </si>
  <si>
    <t xml:space="preserve">Region </t>
  </si>
  <si>
    <t>Cagaaran HC</t>
  </si>
  <si>
    <t>Galkacyo</t>
  </si>
  <si>
    <t>Mudug</t>
  </si>
  <si>
    <t>Horumar HC</t>
  </si>
  <si>
    <t>Yamayska HC</t>
  </si>
  <si>
    <t>Bayra HC</t>
  </si>
  <si>
    <t>Harfo HC</t>
  </si>
  <si>
    <t>Wadajir HC</t>
  </si>
  <si>
    <t>Halabooqad HC</t>
  </si>
  <si>
    <t>Bacaadweyn HC</t>
  </si>
  <si>
    <t>Gamcafale PHU Plus</t>
  </si>
  <si>
    <t>Teerage PHU Plus</t>
  </si>
  <si>
    <t>Dhagaxyo cado PHU Plus</t>
  </si>
  <si>
    <t>Godod PHU plus</t>
  </si>
  <si>
    <t>Cawaale HC</t>
  </si>
  <si>
    <t xml:space="preserve">Galdogob </t>
  </si>
  <si>
    <t>Saaxo HC</t>
  </si>
  <si>
    <t>Bursaalax HC</t>
  </si>
  <si>
    <t>Barwaqo HC</t>
  </si>
  <si>
    <t>Jeexdin HC</t>
  </si>
  <si>
    <t>Shaafici HC</t>
  </si>
  <si>
    <t>Goldogob</t>
  </si>
  <si>
    <t>Tawakal HC</t>
  </si>
  <si>
    <t xml:space="preserve">Village </t>
  </si>
  <si>
    <t>Godod</t>
  </si>
  <si>
    <t xml:space="preserve">Beyra </t>
  </si>
  <si>
    <t xml:space="preserve">Harfo </t>
  </si>
  <si>
    <t>Bacadwayn</t>
  </si>
  <si>
    <t xml:space="preserve">Gacmefale </t>
  </si>
  <si>
    <t xml:space="preserve">Teeeraaga </t>
  </si>
  <si>
    <t>Dhagaxyocade</t>
  </si>
  <si>
    <t>Saaxo</t>
  </si>
  <si>
    <t xml:space="preserve">Bursaalax </t>
  </si>
  <si>
    <t xml:space="preserve">Jeexdin </t>
  </si>
  <si>
    <t xml:space="preserve">Tawakal IDP </t>
  </si>
  <si>
    <t>Rehabilitation of One  latrine</t>
  </si>
  <si>
    <t>LUM</t>
  </si>
  <si>
    <t>Item</t>
  </si>
  <si>
    <t xml:space="preserve">Construction of new RCC Toilet Pit Cover to replacing existing Damaged latrines Toilet Pit </t>
  </si>
  <si>
    <t>Removing of Damaged floor work and Replacing it with Tiles .</t>
  </si>
  <si>
    <t xml:space="preserve"> Prepare and apply two coats exterior quality emulsion paint and also Doors</t>
  </si>
  <si>
    <t>removing the damaged concrete toilet seatings and replacing them with new seats</t>
  </si>
  <si>
    <t>m</t>
  </si>
  <si>
    <t xml:space="preserve">Provide and fix new waste piples with PVC high presure pipe with proper slope to transfere wast direct to the toilet pit hole. </t>
  </si>
  <si>
    <t>Constructi Roof sheet. Supply and construct a galvanized (350g/m2) corrugated Roof sheet 30 gauge to replace removed damaged roof sheets.</t>
  </si>
  <si>
    <t>Total Cost</t>
  </si>
  <si>
    <t>Unit Cost</t>
  </si>
  <si>
    <t>Qty</t>
  </si>
  <si>
    <t>Unit</t>
  </si>
  <si>
    <t>Descriptions</t>
  </si>
  <si>
    <t>Construction of new handwashing facilities with 3 taps cmplete with tiles and all aspects</t>
  </si>
  <si>
    <t>No.</t>
  </si>
  <si>
    <t>Bill No.2</t>
  </si>
  <si>
    <t>Rehabilitation of twin latrines with New Handwashing -Yamayska HC</t>
  </si>
  <si>
    <t>Bill No.1</t>
  </si>
  <si>
    <t>Rehabilitation of twin latrines with New Handwashing-Halabooqad HC</t>
  </si>
  <si>
    <t>Rehabilitation of twin latrines with New Handwashing -Cagaaran HC</t>
  </si>
  <si>
    <t>Rehabilitation of twin latrines with New Handwashing -Gamcafale PHU Plus</t>
  </si>
  <si>
    <t>Rehabilitation of twin latrines with New Handwashing-Bayra HC</t>
  </si>
  <si>
    <t xml:space="preserve">Supply and construct a galvanized (350g/m2) corrugated Aluminum sheet roof 28 gauge over the Latrines,  including timber substructure  (Rafters: 150mm x 75mm, purlins: 75mm x 50mm, and downpipe system as shown in the drawing(s). </t>
  </si>
  <si>
    <t>M2</t>
  </si>
  <si>
    <t>Finishing</t>
  </si>
  <si>
    <t xml:space="preserve">Apply 2 coats smooth-finished C:S:L 1:1:3 external and internal walls </t>
  </si>
  <si>
    <t>m2</t>
  </si>
  <si>
    <t>Prepare and apply two coats of approved paint both external and internal walls including project visibility</t>
  </si>
  <si>
    <r>
      <t>M</t>
    </r>
    <r>
      <rPr>
        <vertAlign val="superscript"/>
        <sz val="12"/>
        <color theme="1"/>
        <rFont val="Times New Roman"/>
        <family val="1"/>
      </rPr>
      <t>2</t>
    </r>
  </si>
  <si>
    <t>inspect and carefully remove existing squatting pan, clean it and replace new ceramic squatting Pan "P trap outlet (turkish)  (340mm length, 200mm height</t>
  </si>
  <si>
    <t>NO</t>
  </si>
  <si>
    <t xml:space="preserve">Supply and fix water system pipes </t>
  </si>
  <si>
    <t>LS</t>
  </si>
  <si>
    <t xml:space="preserve">SUB-TOTAL </t>
  </si>
  <si>
    <t xml:space="preserve">Yamayska HC Rehab latrine with Handwaashing  </t>
  </si>
  <si>
    <t xml:space="preserve">Wadajir HC- Rehabilation of Twin Latrine with Handwashing Facility </t>
  </si>
  <si>
    <t>Rehabilitation of twin latrines with New Handwashing -Teerage PHU Plus</t>
  </si>
  <si>
    <t>Supply and fix Metel doors (1.2m x 1.2 m) complete with frame, hinges &amp; locks and to include two coats of gloss paint.</t>
  </si>
  <si>
    <t xml:space="preserve">Horumar HC- Rehabilation of Twin Latrine with Handwashing Facility </t>
  </si>
  <si>
    <t xml:space="preserve">Harfo HC- Rehabilation of Twin Latrine with Handwashing Facility </t>
  </si>
  <si>
    <t xml:space="preserve">Bacaadweyn HC- Rehabilation of Twin Latrine with Handwashing Facility </t>
  </si>
  <si>
    <t>Rehabilitation of twin latrines with New Handwashing -Dhagaxyo cado PHU Plus</t>
  </si>
  <si>
    <t>Rehabilitation of twin latrines with New Handwashing -Saaxo HC</t>
  </si>
  <si>
    <t xml:space="preserve">Cawaale HC- Rehabilation of Twin Latrine with Handwashing Facility </t>
  </si>
  <si>
    <t xml:space="preserve">Bursaalax HC- Rehabilation of Twin Latrine with Handwashing Facility </t>
  </si>
  <si>
    <t xml:space="preserve">Barwaqo HC- Rehabilation of Twin Latrine with Handwashing Facility </t>
  </si>
  <si>
    <t xml:space="preserve">Shaafici HC- Rehabilation of Twin Latrine with Handwashing Facility </t>
  </si>
  <si>
    <t>Rehabilitation of twin latrines with New Handwashing -Godod PHU plus</t>
  </si>
  <si>
    <t>Rehabilitation of twin latrines with New Handwashing -Tawakal HC</t>
  </si>
  <si>
    <t>Rehabilitation of twin latrines with New Handwashing -Jeexdin HC</t>
  </si>
  <si>
    <t>Bill No.16</t>
  </si>
  <si>
    <t>Bill No.19</t>
  </si>
  <si>
    <t>Bill No.18</t>
  </si>
  <si>
    <t>Bill No.17</t>
  </si>
  <si>
    <t>Bill No.15</t>
  </si>
  <si>
    <t>Bill No.14</t>
  </si>
  <si>
    <t>Bill No.13</t>
  </si>
  <si>
    <t>Bill No.12</t>
  </si>
  <si>
    <t>Bill No.11</t>
  </si>
  <si>
    <t>Bill No.10</t>
  </si>
  <si>
    <t>Bill No.9</t>
  </si>
  <si>
    <t>Bill No.8</t>
  </si>
  <si>
    <t>Bill No.7</t>
  </si>
  <si>
    <t>Bill No.6</t>
  </si>
  <si>
    <t>Bill No.5</t>
  </si>
  <si>
    <t>Bill No.4</t>
  </si>
  <si>
    <t>Bill No.3</t>
  </si>
  <si>
    <t xml:space="preserve">Needs </t>
  </si>
  <si>
    <t>Log</t>
  </si>
  <si>
    <t>Lat</t>
  </si>
  <si>
    <t>Cagaaran</t>
  </si>
  <si>
    <t>ITEMISED COST ESTIMATE - CASH COMPONENT</t>
  </si>
  <si>
    <t>Partner Name:</t>
  </si>
  <si>
    <t>Project Title:</t>
  </si>
  <si>
    <t>Reference Number:</t>
  </si>
  <si>
    <t>Currency:</t>
  </si>
  <si>
    <t>USD</t>
  </si>
  <si>
    <t>Item No.</t>
  </si>
  <si>
    <t>Activity/Item Description</t>
  </si>
  <si>
    <t>Unit Type</t>
  </si>
  <si>
    <t>Quantity</t>
  </si>
  <si>
    <t>Unit price /cost</t>
  </si>
  <si>
    <t xml:space="preserve">Percentage coverage by the Project </t>
  </si>
  <si>
    <t>Total Cash 
(Partner+UNICEF)</t>
  </si>
  <si>
    <t>Partner Contribution (Cash)</t>
  </si>
  <si>
    <t>UNICEF Contribution (Cash)</t>
  </si>
  <si>
    <t>UNICEF CP Outcome -</t>
  </si>
  <si>
    <t xml:space="preserve"> By 2029, more children and their families, particularly in rural and poor urban areas and in humanitarian situations, use affordable, sustainable and safely managed water and sanitation services, practice safe hygiene behaviors.</t>
  </si>
  <si>
    <t>Output:2</t>
  </si>
  <si>
    <t xml:space="preserve">More people in targeted rural, urban and schools and health centers, have access to adequate and equitable sanitation and hygiene services and </t>
  </si>
  <si>
    <t>Activity 2.1.4</t>
  </si>
  <si>
    <t>Budget Item 2.1.4.1</t>
  </si>
  <si>
    <t>Latrine block</t>
  </si>
  <si>
    <t>Budget Item 2.1.4.2</t>
  </si>
  <si>
    <t>Water tank</t>
  </si>
  <si>
    <t>Budget Item 2.1.4.3</t>
  </si>
  <si>
    <t>Twin Latrine</t>
  </si>
  <si>
    <t>Budget Item 2.1.4.4</t>
  </si>
  <si>
    <t>Budget Item 2.1.4.5</t>
  </si>
  <si>
    <t>Budget Item 2.1.4.6</t>
  </si>
  <si>
    <t>Budget Item 2.1.4.7</t>
  </si>
  <si>
    <t>Budget Item 2.1.4.8</t>
  </si>
  <si>
    <t>Budget Item 2.1.4.9</t>
  </si>
  <si>
    <t>Budget Item 2.1.4.10</t>
  </si>
  <si>
    <t>Budget Item 2.1.4.11</t>
  </si>
  <si>
    <t>Budget Item 2.1.4.12</t>
  </si>
  <si>
    <t>Budget Item 2.1.4.13</t>
  </si>
  <si>
    <t>Budget Item 2.1.4.14</t>
  </si>
  <si>
    <t>Budget Item 2.1.4.15</t>
  </si>
  <si>
    <t>Budget Item 2.1.4.16</t>
  </si>
  <si>
    <t>Budget Item 2.1.4.17</t>
  </si>
  <si>
    <t>Budget Item 2.1.4.18</t>
  </si>
  <si>
    <t>Budget Item 2.1.4.19</t>
  </si>
  <si>
    <t>Grand-total</t>
  </si>
  <si>
    <t xml:space="preserve">
(March-May 2026)</t>
  </si>
  <si>
    <t xml:space="preserve">
(June-August 2026)</t>
  </si>
  <si>
    <t xml:space="preserve">
(Sept-Nov 2026)</t>
  </si>
  <si>
    <t>Ministry of Health</t>
  </si>
  <si>
    <t xml:space="preserve"> WASH RWP 2026-2027</t>
  </si>
  <si>
    <t xml:space="preserve">Rehabilitation of 19 Health Centers -JRP </t>
  </si>
  <si>
    <r>
      <t>m</t>
    </r>
    <r>
      <rPr>
        <vertAlign val="superscript"/>
        <sz val="12"/>
        <rFont val="Times New Roman"/>
        <family val="1"/>
      </rPr>
      <t>2</t>
    </r>
  </si>
  <si>
    <r>
      <t>m</t>
    </r>
    <r>
      <rPr>
        <vertAlign val="superscript"/>
        <sz val="14"/>
        <rFont val="Times New Roman"/>
        <family val="1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</si>
</sst>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[$$-409]* #,##0.00_ ;_-[$$-409]* \-#,##0.00\ ;_-[$$-409]* &quot;-&quot;??_ ;_-@_ "/>
    <numFmt numFmtId="165" formatCode="0.0"/>
    <numFmt numFmtId="166" formatCode="[$-409]d\-mmm\-yy;@"/>
    <numFmt numFmtId="167" formatCode="_(* #,##0_);_(* \(#,##0\);_(* &quot;-&quot;??_);_(@_)"/>
    <numFmt numFmtId="168" formatCode="_([$$-409]* #,##0.00_);_([$$-409]* \(#,##0.00\);_([$$-409]* &quot;-&quot;??_);_(@_)"/>
    <numFmt numFmtId="169" formatCode="_-[$£-809]* #,##0.00_-;\-[$£-809]* #,##0.00_-;_-[$£-809]* &quot;-&quot;??_-;_-@_-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Calibri Light"/>
      <family val="2"/>
      <scheme val="major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charset val="134"/>
    </font>
    <font>
      <sz val="11"/>
      <color theme="1"/>
      <name val="Arial"/>
      <family val="2"/>
    </font>
    <font>
      <sz val="12"/>
      <name val="Times New Roman"/>
      <family val="1"/>
    </font>
    <font>
      <sz val="10"/>
      <name val="Arial"/>
      <family val="2"/>
      <charset val="134"/>
    </font>
    <font>
      <b/>
      <sz val="12"/>
      <color theme="1"/>
      <name val="Calibri"/>
      <family val="2"/>
      <scheme val="minor"/>
    </font>
    <font>
      <b/>
      <sz val="12"/>
      <color theme="4"/>
      <name val="Arial"/>
      <family val="2"/>
    </font>
    <font>
      <sz val="12"/>
      <color theme="4"/>
      <name val="Calibri"/>
      <family val="2"/>
      <scheme val="minor"/>
    </font>
    <font>
      <b/>
      <sz val="11"/>
      <color theme="1"/>
      <name val="Abadi"/>
      <family val="2"/>
    </font>
    <font>
      <b/>
      <sz val="11"/>
      <color theme="4"/>
      <name val="Arial"/>
      <family val="2"/>
    </font>
    <font>
      <b/>
      <sz val="10"/>
      <color theme="4"/>
      <name val="Arial"/>
      <family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rgb="FF000000"/>
      <name val="Times New Roman"/>
      <family val="1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9"/>
      <color theme="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rgb="FFFF0000"/>
      <name val="Arial"/>
      <family val="2"/>
    </font>
    <font>
      <sz val="10"/>
      <color theme="1"/>
      <name val="Times New Roman"/>
      <family val="1"/>
    </font>
    <font>
      <sz val="10"/>
      <color rgb="FF000000"/>
      <name val="Arial"/>
      <family val="2"/>
    </font>
    <font>
      <b/>
      <sz val="12"/>
      <color theme="1"/>
      <name val="Times New Roman"/>
      <family val="1"/>
    </font>
    <font>
      <b/>
      <sz val="12"/>
      <color theme="4"/>
      <name val="Times New Roman"/>
      <family val="1"/>
    </font>
    <font>
      <b/>
      <sz val="12"/>
      <name val="Times New Roman"/>
      <family val="1"/>
    </font>
    <font>
      <vertAlign val="superscript"/>
      <sz val="12"/>
      <name val="Times New Roman"/>
      <family val="1"/>
    </font>
    <font>
      <sz val="12"/>
      <color indexed="8"/>
      <name val="Times New Roman"/>
      <family val="1"/>
    </font>
    <font>
      <b/>
      <sz val="11"/>
      <color theme="1"/>
      <name val="Times New Roman"/>
      <family val="1"/>
    </font>
    <font>
      <b/>
      <sz val="9"/>
      <color theme="4"/>
      <name val="Times New Roman"/>
      <family val="1"/>
    </font>
    <font>
      <b/>
      <sz val="11"/>
      <color theme="4"/>
      <name val="Times New Roman"/>
      <family val="1"/>
    </font>
    <font>
      <b/>
      <sz val="14"/>
      <color theme="1"/>
      <name val="Times New Roman"/>
      <family val="1"/>
    </font>
    <font>
      <b/>
      <sz val="12"/>
      <color indexed="8"/>
      <name val="Times New Roman"/>
      <family val="1"/>
    </font>
    <font>
      <sz val="14"/>
      <color indexed="8"/>
      <name val="Times New Roman"/>
      <family val="1"/>
    </font>
    <font>
      <vertAlign val="superscript"/>
      <sz val="14"/>
      <name val="Times New Roman"/>
      <family val="1"/>
    </font>
    <font>
      <b/>
      <u/>
      <sz val="12"/>
      <color theme="1"/>
      <name val="Times New Roman"/>
      <family val="1"/>
    </font>
    <font>
      <sz val="12"/>
      <color theme="4"/>
      <name val="Times New Roman"/>
      <family val="1"/>
    </font>
    <font>
      <sz val="12"/>
      <color rgb="FF0070C0"/>
      <name val="Times New Roman"/>
      <family val="1"/>
    </font>
    <font>
      <b/>
      <sz val="12"/>
      <color rgb="FF0070C0"/>
      <name val="Times New Roman"/>
      <family val="1"/>
    </font>
    <font>
      <b/>
      <sz val="12"/>
      <color theme="0"/>
      <name val="Times New Roman"/>
      <family val="1"/>
    </font>
    <font>
      <b/>
      <sz val="12"/>
      <color rgb="FF002060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D071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3499862666707357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5" fillId="0" borderId="0">
      <alignment vertical="center"/>
    </xf>
    <xf numFmtId="9" fontId="1" fillId="0" borderId="0" applyFont="0" applyFill="0" applyBorder="0" applyAlignment="0" applyProtection="0"/>
  </cellStyleXfs>
  <cellXfs count="25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164" fontId="0" fillId="2" borderId="1" xfId="0" applyNumberFormat="1" applyFill="1" applyBorder="1" applyAlignment="1">
      <alignment horizontal="center" vertical="center"/>
    </xf>
    <xf numFmtId="0" fontId="2" fillId="2" borderId="1" xfId="0" applyFont="1" applyFill="1" applyBorder="1" applyAlignment="1">
      <alignment vertical="top" wrapText="1"/>
    </xf>
    <xf numFmtId="164" fontId="0" fillId="2" borderId="1" xfId="1" applyNumberFormat="1" applyFont="1" applyFill="1" applyBorder="1" applyAlignment="1">
      <alignment horizontal="center" vertical="center"/>
    </xf>
    <xf numFmtId="0" fontId="0" fillId="2" borderId="1" xfId="1" applyNumberFormat="1" applyFont="1" applyFill="1" applyBorder="1" applyAlignment="1">
      <alignment horizontal="center" vertical="center"/>
    </xf>
    <xf numFmtId="44" fontId="0" fillId="2" borderId="1" xfId="1" applyFont="1" applyFill="1" applyBorder="1"/>
    <xf numFmtId="0" fontId="0" fillId="2" borderId="0" xfId="0" applyFill="1"/>
    <xf numFmtId="0" fontId="0" fillId="2" borderId="0" xfId="0" applyFill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164" fontId="0" fillId="2" borderId="11" xfId="1" applyNumberFormat="1" applyFont="1" applyFill="1" applyBorder="1" applyAlignment="1">
      <alignment horizontal="center" vertical="center"/>
    </xf>
    <xf numFmtId="0" fontId="0" fillId="2" borderId="10" xfId="1" applyNumberFormat="1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164" fontId="10" fillId="2" borderId="6" xfId="0" applyNumberFormat="1" applyFont="1" applyFill="1" applyBorder="1" applyAlignment="1">
      <alignment horizontal="center" vertical="center"/>
    </xf>
    <xf numFmtId="164" fontId="10" fillId="2" borderId="7" xfId="0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/>
    </xf>
    <xf numFmtId="0" fontId="12" fillId="2" borderId="8" xfId="1" applyNumberFormat="1" applyFont="1" applyFill="1" applyBorder="1" applyAlignment="1"/>
    <xf numFmtId="44" fontId="12" fillId="2" borderId="4" xfId="1" applyFont="1" applyFill="1" applyBorder="1" applyAlignment="1"/>
    <xf numFmtId="0" fontId="12" fillId="2" borderId="4" xfId="1" applyNumberFormat="1" applyFont="1" applyFill="1" applyBorder="1" applyAlignment="1"/>
    <xf numFmtId="164" fontId="12" fillId="2" borderId="4" xfId="1" applyNumberFormat="1" applyFont="1" applyFill="1" applyBorder="1" applyAlignment="1"/>
    <xf numFmtId="164" fontId="12" fillId="2" borderId="9" xfId="1" applyNumberFormat="1" applyFont="1" applyFill="1" applyBorder="1" applyAlignment="1"/>
    <xf numFmtId="0" fontId="12" fillId="2" borderId="0" xfId="0" applyFont="1" applyFill="1"/>
    <xf numFmtId="0" fontId="12" fillId="2" borderId="1" xfId="1" applyNumberFormat="1" applyFont="1" applyFill="1" applyBorder="1" applyAlignment="1"/>
    <xf numFmtId="44" fontId="12" fillId="2" borderId="1" xfId="1" applyFont="1" applyFill="1" applyBorder="1" applyAlignment="1"/>
    <xf numFmtId="44" fontId="0" fillId="2" borderId="0" xfId="1" applyFont="1" applyFill="1"/>
    <xf numFmtId="0" fontId="0" fillId="2" borderId="0" xfId="0" applyFill="1" applyAlignment="1">
      <alignment horizontal="center"/>
    </xf>
    <xf numFmtId="0" fontId="14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19" fillId="2" borderId="0" xfId="0" applyFont="1" applyFill="1" applyAlignment="1">
      <alignment vertical="center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wrapText="1"/>
    </xf>
    <xf numFmtId="0" fontId="15" fillId="2" borderId="1" xfId="0" applyFont="1" applyFill="1" applyBorder="1" applyAlignment="1">
      <alignment horizontal="right" vertical="center" wrapText="1"/>
    </xf>
    <xf numFmtId="0" fontId="0" fillId="2" borderId="1" xfId="0" applyFill="1" applyBorder="1" applyAlignment="1">
      <alignment horizontal="right" vertical="center" wrapText="1"/>
    </xf>
    <xf numFmtId="0" fontId="0" fillId="2" borderId="18" xfId="0" applyFill="1" applyBorder="1" applyAlignment="1">
      <alignment horizontal="right" vertical="center" wrapText="1"/>
    </xf>
    <xf numFmtId="0" fontId="6" fillId="0" borderId="1" xfId="0" applyFont="1" applyBorder="1" applyAlignment="1">
      <alignment horizontal="right"/>
    </xf>
    <xf numFmtId="0" fontId="20" fillId="3" borderId="19" xfId="0" applyFont="1" applyFill="1" applyBorder="1" applyAlignment="1">
      <alignment horizontal="justify" vertical="center" wrapText="1"/>
    </xf>
    <xf numFmtId="0" fontId="20" fillId="3" borderId="16" xfId="0" applyFont="1" applyFill="1" applyBorder="1" applyAlignment="1">
      <alignment horizontal="justify" vertical="center" wrapText="1"/>
    </xf>
    <xf numFmtId="0" fontId="21" fillId="0" borderId="0" xfId="0" applyFont="1"/>
    <xf numFmtId="0" fontId="22" fillId="0" borderId="0" xfId="0" applyFont="1" applyAlignment="1">
      <alignment wrapText="1"/>
    </xf>
    <xf numFmtId="0" fontId="23" fillId="2" borderId="0" xfId="0" applyFont="1" applyFill="1"/>
    <xf numFmtId="9" fontId="23" fillId="2" borderId="0" xfId="0" applyNumberFormat="1" applyFont="1" applyFill="1"/>
    <xf numFmtId="0" fontId="23" fillId="0" borderId="0" xfId="0" applyFont="1"/>
    <xf numFmtId="165" fontId="24" fillId="4" borderId="1" xfId="0" applyNumberFormat="1" applyFont="1" applyFill="1" applyBorder="1" applyAlignment="1">
      <alignment vertical="top" wrapText="1"/>
    </xf>
    <xf numFmtId="165" fontId="25" fillId="5" borderId="1" xfId="0" applyNumberFormat="1" applyFont="1" applyFill="1" applyBorder="1" applyAlignment="1">
      <alignment vertical="top" wrapText="1"/>
    </xf>
    <xf numFmtId="0" fontId="26" fillId="2" borderId="0" xfId="0" applyFont="1" applyFill="1"/>
    <xf numFmtId="9" fontId="26" fillId="2" borderId="0" xfId="0" applyNumberFormat="1" applyFont="1" applyFill="1"/>
    <xf numFmtId="165" fontId="25" fillId="4" borderId="1" xfId="0" applyNumberFormat="1" applyFont="1" applyFill="1" applyBorder="1" applyAlignment="1">
      <alignment vertical="top" wrapText="1"/>
    </xf>
    <xf numFmtId="0" fontId="27" fillId="2" borderId="0" xfId="0" applyFont="1" applyFill="1"/>
    <xf numFmtId="0" fontId="27" fillId="6" borderId="2" xfId="0" applyFont="1" applyFill="1" applyBorder="1" applyAlignment="1">
      <alignment horizontal="center" vertical="center" wrapText="1"/>
    </xf>
    <xf numFmtId="0" fontId="28" fillId="2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0" fontId="29" fillId="4" borderId="1" xfId="0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horizontal="left" vertical="top" wrapText="1"/>
    </xf>
    <xf numFmtId="0" fontId="28" fillId="2" borderId="0" xfId="0" applyFont="1" applyFill="1"/>
    <xf numFmtId="0" fontId="28" fillId="0" borderId="0" xfId="0" applyFont="1"/>
    <xf numFmtId="165" fontId="25" fillId="8" borderId="1" xfId="0" applyNumberFormat="1" applyFont="1" applyFill="1" applyBorder="1" applyAlignment="1">
      <alignment horizontal="left" vertical="top" wrapText="1"/>
    </xf>
    <xf numFmtId="0" fontId="26" fillId="9" borderId="1" xfId="0" applyFont="1" applyFill="1" applyBorder="1" applyAlignment="1">
      <alignment horizontal="justify" vertical="center" wrapText="1"/>
    </xf>
    <xf numFmtId="0" fontId="27" fillId="10" borderId="1" xfId="0" applyFont="1" applyFill="1" applyBorder="1" applyAlignment="1">
      <alignment horizontal="justify" vertical="center" wrapText="1"/>
    </xf>
    <xf numFmtId="3" fontId="26" fillId="11" borderId="1" xfId="0" applyNumberFormat="1" applyFont="1" applyFill="1" applyBorder="1" applyAlignment="1">
      <alignment horizontal="right" vertical="center" wrapText="1"/>
    </xf>
    <xf numFmtId="0" fontId="26" fillId="0" borderId="1" xfId="0" applyFont="1" applyBorder="1" applyAlignment="1">
      <alignment horizontal="left" vertical="center" wrapText="1"/>
    </xf>
    <xf numFmtId="0" fontId="30" fillId="2" borderId="1" xfId="0" applyFont="1" applyFill="1" applyBorder="1" applyAlignment="1">
      <alignment wrapText="1"/>
    </xf>
    <xf numFmtId="0" fontId="30" fillId="2" borderId="1" xfId="0" applyFont="1" applyFill="1" applyBorder="1"/>
    <xf numFmtId="168" fontId="26" fillId="0" borderId="1" xfId="1" applyNumberFormat="1" applyFont="1" applyBorder="1" applyAlignment="1">
      <alignment horizontal="right" vertical="center" wrapText="1"/>
    </xf>
    <xf numFmtId="9" fontId="26" fillId="0" borderId="1" xfId="0" applyNumberFormat="1" applyFont="1" applyBorder="1" applyAlignment="1">
      <alignment horizontal="right" vertical="center" wrapText="1"/>
    </xf>
    <xf numFmtId="9" fontId="26" fillId="2" borderId="1" xfId="6" applyFont="1" applyFill="1" applyBorder="1" applyAlignment="1">
      <alignment horizontal="right" vertical="center" wrapText="1"/>
    </xf>
    <xf numFmtId="44" fontId="26" fillId="0" borderId="1" xfId="1" applyFont="1" applyBorder="1" applyAlignment="1">
      <alignment horizontal="right" vertical="center" wrapText="1"/>
    </xf>
    <xf numFmtId="0" fontId="30" fillId="2" borderId="1" xfId="0" applyFont="1" applyFill="1" applyBorder="1" applyAlignment="1">
      <alignment vertical="center"/>
    </xf>
    <xf numFmtId="44" fontId="27" fillId="12" borderId="1" xfId="1" applyFont="1" applyFill="1" applyBorder="1" applyAlignment="1">
      <alignment horizontal="right" vertical="center" wrapText="1"/>
    </xf>
    <xf numFmtId="0" fontId="31" fillId="13" borderId="23" xfId="0" applyFont="1" applyFill="1" applyBorder="1" applyAlignment="1">
      <alignment horizontal="right" vertical="top"/>
    </xf>
    <xf numFmtId="0" fontId="31" fillId="13" borderId="21" xfId="0" applyFont="1" applyFill="1" applyBorder="1" applyAlignment="1">
      <alignment vertical="top"/>
    </xf>
    <xf numFmtId="0" fontId="31" fillId="13" borderId="1" xfId="0" applyFont="1" applyFill="1" applyBorder="1" applyAlignment="1">
      <alignment vertical="top"/>
    </xf>
    <xf numFmtId="0" fontId="27" fillId="14" borderId="22" xfId="0" applyFont="1" applyFill="1" applyBorder="1" applyAlignment="1">
      <alignment horizontal="right" vertical="center" wrapText="1"/>
    </xf>
    <xf numFmtId="0" fontId="27" fillId="14" borderId="2" xfId="0" applyFont="1" applyFill="1" applyBorder="1" applyAlignment="1">
      <alignment horizontal="right" vertical="center" wrapText="1"/>
    </xf>
    <xf numFmtId="0" fontId="27" fillId="14" borderId="3" xfId="0" applyFont="1" applyFill="1" applyBorder="1" applyAlignment="1">
      <alignment horizontal="right" vertical="center" wrapText="1"/>
    </xf>
    <xf numFmtId="9" fontId="27" fillId="14" borderId="3" xfId="0" applyNumberFormat="1" applyFont="1" applyFill="1" applyBorder="1" applyAlignment="1">
      <alignment horizontal="right" vertical="center" wrapText="1"/>
    </xf>
    <xf numFmtId="168" fontId="27" fillId="14" borderId="1" xfId="1" applyNumberFormat="1" applyFont="1" applyFill="1" applyBorder="1" applyAlignment="1">
      <alignment horizontal="right" vertical="center" wrapText="1"/>
    </xf>
    <xf numFmtId="169" fontId="27" fillId="14" borderId="1" xfId="1" applyNumberFormat="1" applyFont="1" applyFill="1" applyBorder="1" applyAlignment="1">
      <alignment horizontal="right" vertical="center" wrapText="1"/>
    </xf>
    <xf numFmtId="0" fontId="23" fillId="0" borderId="0" xfId="0" applyFont="1" applyAlignment="1">
      <alignment wrapText="1"/>
    </xf>
    <xf numFmtId="9" fontId="23" fillId="0" borderId="0" xfId="0" applyNumberFormat="1" applyFont="1"/>
    <xf numFmtId="0" fontId="27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66" fontId="6" fillId="5" borderId="1" xfId="0" applyNumberFormat="1" applyFont="1" applyFill="1" applyBorder="1" applyAlignment="1">
      <alignment horizontal="left" vertical="center" wrapText="1"/>
    </xf>
    <xf numFmtId="0" fontId="4" fillId="2" borderId="0" xfId="0" applyFont="1" applyFill="1"/>
    <xf numFmtId="44" fontId="32" fillId="2" borderId="1" xfId="1" applyFont="1" applyFill="1" applyBorder="1" applyAlignment="1">
      <alignment horizontal="center"/>
    </xf>
    <xf numFmtId="0" fontId="32" fillId="2" borderId="1" xfId="1" applyNumberFormat="1" applyFont="1" applyFill="1" applyBorder="1" applyAlignment="1">
      <alignment horizontal="center"/>
    </xf>
    <xf numFmtId="164" fontId="32" fillId="2" borderId="1" xfId="1" applyNumberFormat="1" applyFont="1" applyFill="1" applyBorder="1" applyAlignment="1">
      <alignment horizontal="center"/>
    </xf>
    <xf numFmtId="0" fontId="33" fillId="2" borderId="1" xfId="0" applyFont="1" applyFill="1" applyBorder="1" applyAlignment="1">
      <alignment horizontal="center" vertical="center"/>
    </xf>
    <xf numFmtId="164" fontId="33" fillId="2" borderId="1" xfId="0" applyNumberFormat="1" applyFont="1" applyFill="1" applyBorder="1" applyAlignment="1">
      <alignment horizontal="center" vertical="center"/>
    </xf>
    <xf numFmtId="0" fontId="34" fillId="2" borderId="4" xfId="4" applyFont="1" applyFill="1" applyBorder="1" applyAlignment="1">
      <alignment horizontal="center" vertical="center" wrapText="1"/>
    </xf>
    <xf numFmtId="0" fontId="32" fillId="2" borderId="4" xfId="0" applyFont="1" applyFill="1" applyBorder="1" applyAlignment="1">
      <alignment horizontal="center" vertical="center" wrapText="1"/>
    </xf>
    <xf numFmtId="44" fontId="32" fillId="2" borderId="4" xfId="1" applyFont="1" applyFill="1" applyBorder="1" applyAlignment="1">
      <alignment horizontal="center" vertical="center" wrapText="1"/>
    </xf>
    <xf numFmtId="0" fontId="7" fillId="2" borderId="1" xfId="5" applyFont="1" applyFill="1" applyBorder="1" applyAlignment="1">
      <alignment horizontal="left" vertical="top" wrapText="1"/>
    </xf>
    <xf numFmtId="0" fontId="7" fillId="2" borderId="1" xfId="4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44" fontId="16" fillId="2" borderId="1" xfId="1" applyFont="1" applyFill="1" applyBorder="1" applyAlignment="1">
      <alignment horizontal="center" vertical="center" wrapText="1"/>
    </xf>
    <xf numFmtId="0" fontId="7" fillId="2" borderId="1" xfId="4" applyFont="1" applyFill="1" applyBorder="1" applyAlignment="1">
      <alignment horizontal="left" wrapText="1"/>
    </xf>
    <xf numFmtId="1" fontId="7" fillId="2" borderId="1" xfId="3" applyNumberFormat="1" applyFont="1" applyFill="1" applyBorder="1" applyAlignment="1">
      <alignment horizontal="center" vertical="center" wrapText="1"/>
    </xf>
    <xf numFmtId="44" fontId="7" fillId="2" borderId="1" xfId="1" applyFont="1" applyFill="1" applyBorder="1" applyAlignment="1">
      <alignment horizontal="center" vertical="center" wrapText="1"/>
    </xf>
    <xf numFmtId="44" fontId="7" fillId="2" borderId="1" xfId="2" applyFont="1" applyFill="1" applyBorder="1" applyAlignment="1">
      <alignment horizontal="center" vertical="center" wrapText="1"/>
    </xf>
    <xf numFmtId="165" fontId="7" fillId="2" borderId="1" xfId="3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wrapText="1"/>
    </xf>
    <xf numFmtId="0" fontId="16" fillId="2" borderId="1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center" vertical="center"/>
    </xf>
    <xf numFmtId="44" fontId="16" fillId="2" borderId="1" xfId="1" applyFont="1" applyFill="1" applyBorder="1" applyAlignment="1">
      <alignment horizontal="center" vertical="center"/>
    </xf>
    <xf numFmtId="164" fontId="16" fillId="2" borderId="1" xfId="1" applyNumberFormat="1" applyFont="1" applyFill="1" applyBorder="1" applyAlignment="1">
      <alignment horizontal="center" vertical="center"/>
    </xf>
    <xf numFmtId="44" fontId="34" fillId="2" borderId="1" xfId="2" applyFont="1" applyFill="1" applyBorder="1" applyAlignment="1">
      <alignment horizontal="center" vertical="center" wrapText="1"/>
    </xf>
    <xf numFmtId="0" fontId="15" fillId="2" borderId="10" xfId="1" applyNumberFormat="1" applyFont="1" applyFill="1" applyBorder="1" applyAlignment="1">
      <alignment horizontal="center" vertical="center"/>
    </xf>
    <xf numFmtId="44" fontId="15" fillId="2" borderId="1" xfId="1" applyFont="1" applyFill="1" applyBorder="1"/>
    <xf numFmtId="0" fontId="15" fillId="2" borderId="1" xfId="1" applyNumberFormat="1" applyFont="1" applyFill="1" applyBorder="1" applyAlignment="1">
      <alignment horizontal="center" vertical="center"/>
    </xf>
    <xf numFmtId="164" fontId="15" fillId="2" borderId="1" xfId="1" applyNumberFormat="1" applyFont="1" applyFill="1" applyBorder="1" applyAlignment="1">
      <alignment horizontal="center" vertical="center"/>
    </xf>
    <xf numFmtId="164" fontId="15" fillId="2" borderId="11" xfId="1" applyNumberFormat="1" applyFont="1" applyFill="1" applyBorder="1" applyAlignment="1">
      <alignment horizontal="center" vertical="center"/>
    </xf>
    <xf numFmtId="0" fontId="15" fillId="2" borderId="0" xfId="0" applyFont="1" applyFill="1"/>
    <xf numFmtId="0" fontId="15" fillId="2" borderId="10" xfId="0" applyFont="1" applyFill="1" applyBorder="1" applyAlignment="1">
      <alignment horizontal="center" vertical="center"/>
    </xf>
    <xf numFmtId="0" fontId="36" fillId="2" borderId="1" xfId="0" applyFont="1" applyFill="1" applyBorder="1" applyAlignment="1">
      <alignment vertical="top" wrapText="1"/>
    </xf>
    <xf numFmtId="0" fontId="15" fillId="2" borderId="1" xfId="0" applyFont="1" applyFill="1" applyBorder="1"/>
    <xf numFmtId="0" fontId="15" fillId="2" borderId="1" xfId="0" applyFont="1" applyFill="1" applyBorder="1" applyAlignment="1">
      <alignment horizontal="center" vertical="center"/>
    </xf>
    <xf numFmtId="164" fontId="1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 applyAlignment="1">
      <alignment wrapText="1"/>
    </xf>
    <xf numFmtId="164" fontId="37" fillId="2" borderId="11" xfId="0" applyNumberFormat="1" applyFont="1" applyFill="1" applyBorder="1" applyAlignment="1">
      <alignment horizontal="center" vertical="center"/>
    </xf>
    <xf numFmtId="164" fontId="39" fillId="2" borderId="11" xfId="0" applyNumberFormat="1" applyFont="1" applyFill="1" applyBorder="1" applyAlignment="1">
      <alignment horizontal="center" vertical="center"/>
    </xf>
    <xf numFmtId="0" fontId="40" fillId="2" borderId="1" xfId="0" applyFont="1" applyFill="1" applyBorder="1"/>
    <xf numFmtId="164" fontId="37" fillId="2" borderId="11" xfId="1" applyNumberFormat="1" applyFont="1" applyFill="1" applyBorder="1" applyAlignment="1">
      <alignment horizontal="center" vertical="center"/>
    </xf>
    <xf numFmtId="0" fontId="41" fillId="2" borderId="1" xfId="0" applyFont="1" applyFill="1" applyBorder="1" applyAlignment="1">
      <alignment vertical="top" wrapText="1"/>
    </xf>
    <xf numFmtId="0" fontId="42" fillId="2" borderId="1" xfId="0" applyFont="1" applyFill="1" applyBorder="1" applyAlignment="1">
      <alignment horizontal="left" wrapText="1"/>
    </xf>
    <xf numFmtId="0" fontId="16" fillId="2" borderId="0" xfId="0" applyFont="1" applyFill="1" applyAlignment="1">
      <alignment horizontal="center"/>
    </xf>
    <xf numFmtId="0" fontId="33" fillId="2" borderId="5" xfId="0" applyFont="1" applyFill="1" applyBorder="1" applyAlignment="1">
      <alignment horizontal="center" vertical="center"/>
    </xf>
    <xf numFmtId="0" fontId="16" fillId="2" borderId="0" xfId="0" applyFont="1" applyFill="1"/>
    <xf numFmtId="0" fontId="16" fillId="2" borderId="4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/>
    </xf>
    <xf numFmtId="0" fontId="44" fillId="2" borderId="1" xfId="0" applyFont="1" applyFill="1" applyBorder="1" applyAlignment="1">
      <alignment horizontal="center" vertical="center" wrapText="1"/>
    </xf>
    <xf numFmtId="0" fontId="33" fillId="2" borderId="6" xfId="0" applyFont="1" applyFill="1" applyBorder="1" applyAlignment="1">
      <alignment horizontal="center" vertical="center"/>
    </xf>
    <xf numFmtId="164" fontId="33" fillId="2" borderId="6" xfId="0" applyNumberFormat="1" applyFont="1" applyFill="1" applyBorder="1" applyAlignment="1">
      <alignment horizontal="center" vertical="center"/>
    </xf>
    <xf numFmtId="164" fontId="33" fillId="2" borderId="7" xfId="0" applyNumberFormat="1" applyFont="1" applyFill="1" applyBorder="1" applyAlignment="1">
      <alignment horizontal="center" vertical="center"/>
    </xf>
    <xf numFmtId="0" fontId="45" fillId="2" borderId="0" xfId="0" applyFont="1" applyFill="1" applyAlignment="1">
      <alignment horizontal="center"/>
    </xf>
    <xf numFmtId="0" fontId="32" fillId="2" borderId="8" xfId="1" applyNumberFormat="1" applyFont="1" applyFill="1" applyBorder="1" applyAlignment="1"/>
    <xf numFmtId="44" fontId="32" fillId="2" borderId="4" xfId="1" applyFont="1" applyFill="1" applyBorder="1" applyAlignment="1"/>
    <xf numFmtId="0" fontId="32" fillId="2" borderId="4" xfId="1" applyNumberFormat="1" applyFont="1" applyFill="1" applyBorder="1" applyAlignment="1"/>
    <xf numFmtId="164" fontId="32" fillId="2" borderId="4" xfId="1" applyNumberFormat="1" applyFont="1" applyFill="1" applyBorder="1" applyAlignment="1"/>
    <xf numFmtId="164" fontId="32" fillId="2" borderId="9" xfId="1" applyNumberFormat="1" applyFont="1" applyFill="1" applyBorder="1" applyAlignment="1"/>
    <xf numFmtId="0" fontId="32" fillId="2" borderId="0" xfId="0" applyFont="1" applyFill="1"/>
    <xf numFmtId="0" fontId="16" fillId="2" borderId="10" xfId="1" applyNumberFormat="1" applyFont="1" applyFill="1" applyBorder="1" applyAlignment="1">
      <alignment horizontal="center" vertical="center"/>
    </xf>
    <xf numFmtId="44" fontId="16" fillId="2" borderId="1" xfId="1" applyFont="1" applyFill="1" applyBorder="1"/>
    <xf numFmtId="0" fontId="16" fillId="2" borderId="1" xfId="1" applyNumberFormat="1" applyFont="1" applyFill="1" applyBorder="1" applyAlignment="1">
      <alignment horizontal="center" vertical="center"/>
    </xf>
    <xf numFmtId="164" fontId="16" fillId="2" borderId="11" xfId="1" applyNumberFormat="1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6" fillId="2" borderId="1" xfId="0" applyFont="1" applyFill="1" applyBorder="1"/>
    <xf numFmtId="164" fontId="16" fillId="2" borderId="1" xfId="0" applyNumberFormat="1" applyFont="1" applyFill="1" applyBorder="1" applyAlignment="1">
      <alignment horizontal="center" vertical="center"/>
    </xf>
    <xf numFmtId="164" fontId="32" fillId="2" borderId="11" xfId="0" applyNumberFormat="1" applyFont="1" applyFill="1" applyBorder="1" applyAlignment="1">
      <alignment horizontal="center" vertical="center"/>
    </xf>
    <xf numFmtId="164" fontId="33" fillId="2" borderId="11" xfId="0" applyNumberFormat="1" applyFont="1" applyFill="1" applyBorder="1" applyAlignment="1">
      <alignment horizontal="center" vertical="center"/>
    </xf>
    <xf numFmtId="164" fontId="32" fillId="2" borderId="11" xfId="1" applyNumberFormat="1" applyFont="1" applyFill="1" applyBorder="1" applyAlignment="1">
      <alignment horizontal="center" vertical="center"/>
    </xf>
    <xf numFmtId="164" fontId="16" fillId="2" borderId="0" xfId="0" applyNumberFormat="1" applyFont="1" applyFill="1" applyAlignment="1">
      <alignment horizontal="center" vertical="center"/>
    </xf>
    <xf numFmtId="0" fontId="33" fillId="2" borderId="13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right" vertical="top"/>
    </xf>
    <xf numFmtId="0" fontId="16" fillId="2" borderId="1" xfId="0" applyFont="1" applyFill="1" applyBorder="1" applyAlignment="1">
      <alignment vertical="top" wrapText="1"/>
    </xf>
    <xf numFmtId="44" fontId="16" fillId="2" borderId="1" xfId="1" applyFont="1" applyFill="1" applyBorder="1" applyAlignment="1">
      <alignment horizontal="center"/>
    </xf>
    <xf numFmtId="0" fontId="46" fillId="2" borderId="1" xfId="0" applyFont="1" applyFill="1" applyBorder="1" applyAlignment="1">
      <alignment horizontal="right"/>
    </xf>
    <xf numFmtId="0" fontId="47" fillId="2" borderId="1" xfId="0" applyFont="1" applyFill="1" applyBorder="1" applyAlignment="1">
      <alignment wrapText="1"/>
    </xf>
    <xf numFmtId="0" fontId="16" fillId="2" borderId="1" xfId="0" applyFont="1" applyFill="1" applyBorder="1" applyAlignment="1">
      <alignment horizontal="right"/>
    </xf>
    <xf numFmtId="0" fontId="16" fillId="2" borderId="1" xfId="0" applyFont="1" applyFill="1" applyBorder="1" applyAlignment="1">
      <alignment horizontal="left" vertical="center"/>
    </xf>
    <xf numFmtId="0" fontId="16" fillId="2" borderId="1" xfId="0" applyFont="1" applyFill="1" applyBorder="1" applyAlignment="1">
      <alignment vertical="center" wrapText="1"/>
    </xf>
    <xf numFmtId="0" fontId="48" fillId="2" borderId="1" xfId="0" applyFont="1" applyFill="1" applyBorder="1"/>
    <xf numFmtId="44" fontId="49" fillId="2" borderId="1" xfId="0" applyNumberFormat="1" applyFont="1" applyFill="1" applyBorder="1"/>
    <xf numFmtId="0" fontId="16" fillId="2" borderId="0" xfId="0" applyFont="1" applyFill="1" applyAlignment="1">
      <alignment horizontal="left" vertical="top" textRotation="45"/>
    </xf>
    <xf numFmtId="44" fontId="16" fillId="2" borderId="0" xfId="1" applyFont="1" applyFill="1"/>
    <xf numFmtId="0" fontId="47" fillId="2" borderId="1" xfId="0" applyFont="1" applyFill="1" applyBorder="1" applyAlignment="1">
      <alignment horizontal="left" vertical="center" wrapText="1"/>
    </xf>
    <xf numFmtId="0" fontId="32" fillId="2" borderId="1" xfId="1" applyNumberFormat="1" applyFont="1" applyFill="1" applyBorder="1" applyAlignment="1">
      <alignment horizontal="left" vertical="center" wrapText="1"/>
    </xf>
    <xf numFmtId="44" fontId="32" fillId="2" borderId="1" xfId="1" applyFont="1" applyFill="1" applyBorder="1" applyAlignment="1">
      <alignment horizontal="left" vertical="center" wrapText="1"/>
    </xf>
    <xf numFmtId="0" fontId="16" fillId="2" borderId="0" xfId="0" applyFont="1" applyFill="1" applyAlignment="1">
      <alignment horizontal="left" vertical="center" wrapText="1"/>
    </xf>
    <xf numFmtId="0" fontId="33" fillId="2" borderId="13" xfId="0" applyFont="1" applyFill="1" applyBorder="1" applyAlignment="1">
      <alignment horizontal="left" vertical="center" wrapText="1"/>
    </xf>
    <xf numFmtId="44" fontId="16" fillId="2" borderId="1" xfId="1" applyFont="1" applyFill="1" applyBorder="1" applyAlignment="1">
      <alignment horizontal="left" vertical="center" wrapText="1"/>
    </xf>
    <xf numFmtId="0" fontId="46" fillId="2" borderId="1" xfId="0" applyFont="1" applyFill="1" applyBorder="1" applyAlignment="1">
      <alignment horizontal="left" vertical="center" wrapText="1"/>
    </xf>
    <xf numFmtId="44" fontId="16" fillId="2" borderId="0" xfId="1" applyFont="1" applyFill="1" applyAlignment="1">
      <alignment horizontal="left" vertical="center" wrapText="1"/>
    </xf>
    <xf numFmtId="0" fontId="32" fillId="2" borderId="1" xfId="1" applyNumberFormat="1" applyFont="1" applyFill="1" applyBorder="1" applyAlignment="1">
      <alignment wrapText="1"/>
    </xf>
    <xf numFmtId="44" fontId="32" fillId="2" borderId="1" xfId="1" applyFont="1" applyFill="1" applyBorder="1" applyAlignment="1">
      <alignment wrapText="1"/>
    </xf>
    <xf numFmtId="0" fontId="16" fillId="2" borderId="0" xfId="0" applyFont="1" applyFill="1" applyAlignment="1">
      <alignment wrapText="1"/>
    </xf>
    <xf numFmtId="0" fontId="33" fillId="2" borderId="13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right" vertical="top" wrapText="1"/>
    </xf>
    <xf numFmtId="0" fontId="16" fillId="2" borderId="1" xfId="0" applyFont="1" applyFill="1" applyBorder="1" applyAlignment="1">
      <alignment horizontal="center" wrapText="1"/>
    </xf>
    <xf numFmtId="44" fontId="16" fillId="2" borderId="1" xfId="1" applyFont="1" applyFill="1" applyBorder="1" applyAlignment="1">
      <alignment horizontal="center" wrapText="1"/>
    </xf>
    <xf numFmtId="0" fontId="46" fillId="2" borderId="1" xfId="0" applyFont="1" applyFill="1" applyBorder="1" applyAlignment="1">
      <alignment horizontal="right" wrapText="1"/>
    </xf>
    <xf numFmtId="0" fontId="16" fillId="2" borderId="1" xfId="0" applyFont="1" applyFill="1" applyBorder="1" applyAlignment="1">
      <alignment horizontal="right" wrapText="1"/>
    </xf>
    <xf numFmtId="0" fontId="48" fillId="2" borderId="1" xfId="0" applyFont="1" applyFill="1" applyBorder="1" applyAlignment="1">
      <alignment wrapText="1"/>
    </xf>
    <xf numFmtId="44" fontId="49" fillId="2" borderId="1" xfId="0" applyNumberFormat="1" applyFont="1" applyFill="1" applyBorder="1" applyAlignment="1">
      <alignment wrapText="1"/>
    </xf>
    <xf numFmtId="0" fontId="16" fillId="2" borderId="10" xfId="0" applyFont="1" applyFill="1" applyBorder="1" applyAlignment="1">
      <alignment horizontal="center" vertical="center" wrapText="1"/>
    </xf>
    <xf numFmtId="164" fontId="16" fillId="2" borderId="1" xfId="0" applyNumberFormat="1" applyFont="1" applyFill="1" applyBorder="1" applyAlignment="1">
      <alignment horizontal="center" vertical="center" wrapText="1"/>
    </xf>
    <xf numFmtId="164" fontId="16" fillId="2" borderId="11" xfId="1" applyNumberFormat="1" applyFont="1" applyFill="1" applyBorder="1" applyAlignment="1">
      <alignment horizontal="center" vertical="center" wrapText="1"/>
    </xf>
    <xf numFmtId="0" fontId="16" fillId="2" borderId="10" xfId="1" applyNumberFormat="1" applyFont="1" applyFill="1" applyBorder="1" applyAlignment="1">
      <alignment horizontal="center" vertical="center" wrapText="1"/>
    </xf>
    <xf numFmtId="164" fontId="32" fillId="2" borderId="11" xfId="0" applyNumberFormat="1" applyFont="1" applyFill="1" applyBorder="1" applyAlignment="1">
      <alignment horizontal="center" vertical="center" wrapText="1"/>
    </xf>
    <xf numFmtId="164" fontId="33" fillId="2" borderId="11" xfId="0" applyNumberFormat="1" applyFont="1" applyFill="1" applyBorder="1" applyAlignment="1">
      <alignment horizontal="center" vertical="center" wrapText="1"/>
    </xf>
    <xf numFmtId="164" fontId="32" fillId="2" borderId="11" xfId="1" applyNumberFormat="1" applyFont="1" applyFill="1" applyBorder="1" applyAlignment="1">
      <alignment horizontal="center" vertical="center" wrapText="1"/>
    </xf>
    <xf numFmtId="44" fontId="16" fillId="2" borderId="0" xfId="1" applyFont="1" applyFill="1" applyAlignment="1">
      <alignment wrapText="1"/>
    </xf>
    <xf numFmtId="0" fontId="16" fillId="2" borderId="0" xfId="0" applyFont="1" applyFill="1" applyAlignment="1">
      <alignment horizontal="center" vertical="center" wrapText="1"/>
    </xf>
    <xf numFmtId="164" fontId="16" fillId="2" borderId="0" xfId="0" applyNumberFormat="1" applyFont="1" applyFill="1" applyAlignment="1">
      <alignment horizontal="center" vertical="center" wrapText="1"/>
    </xf>
    <xf numFmtId="44" fontId="42" fillId="2" borderId="1" xfId="1" applyFont="1" applyFill="1" applyBorder="1" applyAlignment="1">
      <alignment horizontal="left" wrapText="1"/>
    </xf>
    <xf numFmtId="44" fontId="48" fillId="2" borderId="1" xfId="1" applyFont="1" applyFill="1" applyBorder="1"/>
    <xf numFmtId="44" fontId="49" fillId="2" borderId="1" xfId="1" applyFont="1" applyFill="1" applyBorder="1"/>
    <xf numFmtId="44" fontId="48" fillId="2" borderId="1" xfId="1" applyFont="1" applyFill="1" applyBorder="1" applyAlignment="1">
      <alignment horizontal="left" vertical="center" wrapText="1"/>
    </xf>
    <xf numFmtId="44" fontId="49" fillId="2" borderId="1" xfId="1" applyFont="1" applyFill="1" applyBorder="1" applyAlignment="1">
      <alignment horizontal="left" vertical="center" wrapText="1"/>
    </xf>
    <xf numFmtId="0" fontId="27" fillId="10" borderId="22" xfId="0" applyFont="1" applyFill="1" applyBorder="1" applyAlignment="1">
      <alignment horizontal="left" vertical="center" wrapText="1"/>
    </xf>
    <xf numFmtId="0" fontId="27" fillId="10" borderId="2" xfId="0" applyFont="1" applyFill="1" applyBorder="1" applyAlignment="1">
      <alignment horizontal="left" vertical="center" wrapText="1"/>
    </xf>
    <xf numFmtId="0" fontId="27" fillId="10" borderId="3" xfId="0" applyFont="1" applyFill="1" applyBorder="1" applyAlignment="1">
      <alignment horizontal="left" vertical="center" wrapText="1"/>
    </xf>
    <xf numFmtId="0" fontId="27" fillId="6" borderId="20" xfId="0" applyFont="1" applyFill="1" applyBorder="1" applyAlignment="1">
      <alignment horizontal="center" vertical="center" wrapText="1"/>
    </xf>
    <xf numFmtId="0" fontId="27" fillId="6" borderId="4" xfId="0" applyFont="1" applyFill="1" applyBorder="1" applyAlignment="1">
      <alignment horizontal="center" vertical="center" wrapText="1"/>
    </xf>
    <xf numFmtId="0" fontId="27" fillId="6" borderId="21" xfId="0" applyFont="1" applyFill="1" applyBorder="1" applyAlignment="1">
      <alignment horizontal="center" vertical="center" wrapText="1"/>
    </xf>
    <xf numFmtId="0" fontId="27" fillId="6" borderId="1" xfId="0" applyFont="1" applyFill="1" applyBorder="1" applyAlignment="1">
      <alignment horizontal="center" vertical="center" wrapText="1"/>
    </xf>
    <xf numFmtId="9" fontId="27" fillId="6" borderId="21" xfId="0" applyNumberFormat="1" applyFont="1" applyFill="1" applyBorder="1" applyAlignment="1">
      <alignment horizontal="center" vertical="center" wrapText="1"/>
    </xf>
    <xf numFmtId="9" fontId="27" fillId="6" borderId="4" xfId="0" applyNumberFormat="1" applyFont="1" applyFill="1" applyBorder="1" applyAlignment="1">
      <alignment horizontal="center" vertical="center" wrapText="1"/>
    </xf>
    <xf numFmtId="167" fontId="27" fillId="6" borderId="21" xfId="0" applyNumberFormat="1" applyFont="1" applyFill="1" applyBorder="1" applyAlignment="1">
      <alignment horizontal="center" vertical="center" wrapText="1"/>
    </xf>
    <xf numFmtId="167" fontId="27" fillId="6" borderId="4" xfId="0" applyNumberFormat="1" applyFont="1" applyFill="1" applyBorder="1" applyAlignment="1">
      <alignment horizontal="center" vertical="center" wrapText="1"/>
    </xf>
    <xf numFmtId="0" fontId="27" fillId="7" borderId="22" xfId="0" applyFont="1" applyFill="1" applyBorder="1" applyAlignment="1">
      <alignment horizontal="left" vertical="center" wrapText="1"/>
    </xf>
    <xf numFmtId="0" fontId="27" fillId="7" borderId="2" xfId="0" applyFont="1" applyFill="1" applyBorder="1" applyAlignment="1">
      <alignment horizontal="left" vertical="center" wrapText="1"/>
    </xf>
    <xf numFmtId="0" fontId="27" fillId="7" borderId="3" xfId="0" applyFont="1" applyFill="1" applyBorder="1" applyAlignment="1">
      <alignment horizontal="left" vertical="center" wrapText="1"/>
    </xf>
    <xf numFmtId="165" fontId="25" fillId="8" borderId="22" xfId="0" applyNumberFormat="1" applyFont="1" applyFill="1" applyBorder="1" applyAlignment="1">
      <alignment horizontal="left" vertical="top" wrapText="1"/>
    </xf>
    <xf numFmtId="165" fontId="25" fillId="8" borderId="2" xfId="0" applyNumberFormat="1" applyFont="1" applyFill="1" applyBorder="1" applyAlignment="1">
      <alignment horizontal="left" vertical="top" wrapText="1"/>
    </xf>
    <xf numFmtId="165" fontId="25" fillId="8" borderId="3" xfId="0" applyNumberFormat="1" applyFont="1" applyFill="1" applyBorder="1" applyAlignment="1">
      <alignment horizontal="left" vertical="top" wrapText="1"/>
    </xf>
    <xf numFmtId="0" fontId="37" fillId="2" borderId="12" xfId="0" applyFont="1" applyFill="1" applyBorder="1" applyAlignment="1">
      <alignment horizontal="center"/>
    </xf>
    <xf numFmtId="0" fontId="37" fillId="2" borderId="2" xfId="0" applyFont="1" applyFill="1" applyBorder="1" applyAlignment="1">
      <alignment horizontal="center"/>
    </xf>
    <xf numFmtId="0" fontId="37" fillId="2" borderId="3" xfId="0" applyFont="1" applyFill="1" applyBorder="1" applyAlignment="1">
      <alignment horizontal="center"/>
    </xf>
    <xf numFmtId="164" fontId="37" fillId="2" borderId="12" xfId="0" applyNumberFormat="1" applyFont="1" applyFill="1" applyBorder="1" applyAlignment="1">
      <alignment horizontal="right" vertical="center"/>
    </xf>
    <xf numFmtId="164" fontId="37" fillId="2" borderId="2" xfId="0" applyNumberFormat="1" applyFont="1" applyFill="1" applyBorder="1" applyAlignment="1">
      <alignment horizontal="right" vertical="center"/>
    </xf>
    <xf numFmtId="164" fontId="37" fillId="2" borderId="3" xfId="0" applyNumberFormat="1" applyFont="1" applyFill="1" applyBorder="1" applyAlignment="1">
      <alignment horizontal="right" vertical="center"/>
    </xf>
    <xf numFmtId="164" fontId="38" fillId="2" borderId="12" xfId="0" applyNumberFormat="1" applyFont="1" applyFill="1" applyBorder="1" applyAlignment="1">
      <alignment horizontal="right" vertical="center"/>
    </xf>
    <xf numFmtId="164" fontId="38" fillId="2" borderId="2" xfId="0" applyNumberFormat="1" applyFont="1" applyFill="1" applyBorder="1" applyAlignment="1">
      <alignment horizontal="right" vertical="center"/>
    </xf>
    <xf numFmtId="164" fontId="38" fillId="2" borderId="3" xfId="0" applyNumberFormat="1" applyFont="1" applyFill="1" applyBorder="1" applyAlignment="1">
      <alignment horizontal="right" vertical="center"/>
    </xf>
    <xf numFmtId="164" fontId="32" fillId="2" borderId="12" xfId="0" applyNumberFormat="1" applyFont="1" applyFill="1" applyBorder="1" applyAlignment="1">
      <alignment horizontal="right" vertical="center"/>
    </xf>
    <xf numFmtId="164" fontId="32" fillId="2" borderId="2" xfId="0" applyNumberFormat="1" applyFont="1" applyFill="1" applyBorder="1" applyAlignment="1">
      <alignment horizontal="right" vertical="center"/>
    </xf>
    <xf numFmtId="164" fontId="32" fillId="2" borderId="3" xfId="0" applyNumberFormat="1" applyFont="1" applyFill="1" applyBorder="1" applyAlignment="1">
      <alignment horizontal="right" vertical="center"/>
    </xf>
    <xf numFmtId="164" fontId="33" fillId="2" borderId="12" xfId="0" applyNumberFormat="1" applyFont="1" applyFill="1" applyBorder="1" applyAlignment="1">
      <alignment horizontal="right" vertical="center"/>
    </xf>
    <xf numFmtId="164" fontId="33" fillId="2" borderId="2" xfId="0" applyNumberFormat="1" applyFont="1" applyFill="1" applyBorder="1" applyAlignment="1">
      <alignment horizontal="right" vertical="center"/>
    </xf>
    <xf numFmtId="164" fontId="33" fillId="2" borderId="3" xfId="0" applyNumberFormat="1" applyFont="1" applyFill="1" applyBorder="1" applyAlignment="1">
      <alignment horizontal="right" vertical="center"/>
    </xf>
    <xf numFmtId="0" fontId="32" fillId="2" borderId="10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vertical="center" wrapText="1"/>
    </xf>
    <xf numFmtId="0" fontId="33" fillId="2" borderId="14" xfId="0" applyFont="1" applyFill="1" applyBorder="1" applyAlignment="1">
      <alignment horizontal="left" vertical="center"/>
    </xf>
    <xf numFmtId="0" fontId="33" fillId="2" borderId="15" xfId="0" applyFont="1" applyFill="1" applyBorder="1" applyAlignment="1">
      <alignment horizontal="left" vertical="center"/>
    </xf>
    <xf numFmtId="0" fontId="33" fillId="2" borderId="16" xfId="0" applyFont="1" applyFill="1" applyBorder="1" applyAlignment="1">
      <alignment horizontal="left" vertical="center"/>
    </xf>
    <xf numFmtId="0" fontId="48" fillId="2" borderId="1" xfId="0" applyFont="1" applyFill="1" applyBorder="1" applyAlignment="1">
      <alignment horizontal="center"/>
    </xf>
    <xf numFmtId="0" fontId="33" fillId="2" borderId="14" xfId="0" applyFont="1" applyFill="1" applyBorder="1" applyAlignment="1">
      <alignment horizontal="left" vertical="center" wrapText="1"/>
    </xf>
    <xf numFmtId="0" fontId="33" fillId="2" borderId="15" xfId="0" applyFont="1" applyFill="1" applyBorder="1" applyAlignment="1">
      <alignment horizontal="left" vertical="center" wrapText="1"/>
    </xf>
    <xf numFmtId="0" fontId="33" fillId="2" borderId="16" xfId="0" applyFont="1" applyFill="1" applyBorder="1" applyAlignment="1">
      <alignment horizontal="left" vertical="center" wrapText="1"/>
    </xf>
    <xf numFmtId="0" fontId="48" fillId="2" borderId="1" xfId="0" applyFont="1" applyFill="1" applyBorder="1" applyAlignment="1">
      <alignment horizontal="left" vertical="center" wrapText="1"/>
    </xf>
    <xf numFmtId="0" fontId="48" fillId="2" borderId="1" xfId="0" applyFont="1" applyFill="1" applyBorder="1" applyAlignment="1">
      <alignment horizontal="center" wrapText="1"/>
    </xf>
    <xf numFmtId="164" fontId="32" fillId="2" borderId="12" xfId="0" applyNumberFormat="1" applyFont="1" applyFill="1" applyBorder="1" applyAlignment="1">
      <alignment horizontal="right" vertical="center" wrapText="1"/>
    </xf>
    <xf numFmtId="164" fontId="32" fillId="2" borderId="2" xfId="0" applyNumberFormat="1" applyFont="1" applyFill="1" applyBorder="1" applyAlignment="1">
      <alignment horizontal="right" vertical="center" wrapText="1"/>
    </xf>
    <xf numFmtId="164" fontId="32" fillId="2" borderId="3" xfId="0" applyNumberFormat="1" applyFont="1" applyFill="1" applyBorder="1" applyAlignment="1">
      <alignment horizontal="right" vertical="center" wrapText="1"/>
    </xf>
    <xf numFmtId="164" fontId="33" fillId="2" borderId="12" xfId="0" applyNumberFormat="1" applyFont="1" applyFill="1" applyBorder="1" applyAlignment="1">
      <alignment horizontal="right" vertical="center" wrapText="1"/>
    </xf>
    <xf numFmtId="164" fontId="33" fillId="2" borderId="2" xfId="0" applyNumberFormat="1" applyFont="1" applyFill="1" applyBorder="1" applyAlignment="1">
      <alignment horizontal="right" vertical="center" wrapText="1"/>
    </xf>
    <xf numFmtId="164" fontId="33" fillId="2" borderId="3" xfId="0" applyNumberFormat="1" applyFont="1" applyFill="1" applyBorder="1" applyAlignment="1">
      <alignment horizontal="right" vertical="center" wrapText="1"/>
    </xf>
    <xf numFmtId="0" fontId="32" fillId="2" borderId="10" xfId="0" applyFont="1" applyFill="1" applyBorder="1" applyAlignment="1">
      <alignment horizontal="center" wrapText="1"/>
    </xf>
    <xf numFmtId="0" fontId="32" fillId="2" borderId="1" xfId="0" applyFont="1" applyFill="1" applyBorder="1" applyAlignment="1">
      <alignment horizontal="center" wrapText="1"/>
    </xf>
    <xf numFmtId="0" fontId="18" fillId="2" borderId="0" xfId="0" applyFont="1" applyFill="1" applyAlignment="1">
      <alignment horizontal="center" wrapText="1"/>
    </xf>
    <xf numFmtId="0" fontId="0" fillId="2" borderId="0" xfId="0" applyFill="1" applyAlignment="1">
      <alignment horizontal="center"/>
    </xf>
    <xf numFmtId="0" fontId="19" fillId="2" borderId="17" xfId="0" applyFont="1" applyFill="1" applyBorder="1" applyAlignment="1">
      <alignment horizontal="center" vertical="center"/>
    </xf>
  </cellXfs>
  <cellStyles count="7">
    <cellStyle name="Comma 7" xfId="3" xr:uid="{AEE5F695-C70A-4836-8622-1DCD070A6F77}"/>
    <cellStyle name="Currency" xfId="1" builtinId="4"/>
    <cellStyle name="Currency 2" xfId="2" xr:uid="{E43070E5-4074-40EC-9DA2-00CCBDDCCD93}"/>
    <cellStyle name="Normal" xfId="0" builtinId="0"/>
    <cellStyle name="Normal 2 2" xfId="5" xr:uid="{55568055-E5EF-461E-B2A8-E7C1E8542C19}"/>
    <cellStyle name="Normal 2 2 2" xfId="4" xr:uid="{274077A7-72F2-4267-896E-73DC02508C50}"/>
    <cellStyle name="Percent" xfId="6" builtinId="5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D2BAA-A0DD-48E9-BA0E-AB8F052A5792}">
  <dimension ref="A1:CC37"/>
  <sheetViews>
    <sheetView topLeftCell="A26" zoomScaleNormal="100" zoomScaleSheetLayoutView="80" workbookViewId="0">
      <selection activeCell="B43" sqref="B43"/>
    </sheetView>
  </sheetViews>
  <sheetFormatPr defaultColWidth="9.08984375" defaultRowHeight="11.5"/>
  <cols>
    <col min="1" max="1" width="21.54296875" style="46" customWidth="1"/>
    <col min="2" max="2" width="64.90625" style="82" customWidth="1"/>
    <col min="3" max="3" width="11.453125" style="82" customWidth="1"/>
    <col min="4" max="4" width="9.453125" style="46" customWidth="1"/>
    <col min="5" max="5" width="14.6328125" style="46" bestFit="1" customWidth="1"/>
    <col min="6" max="6" width="14.6328125" style="83" customWidth="1"/>
    <col min="7" max="7" width="16.90625" style="46" bestFit="1" customWidth="1"/>
    <col min="8" max="8" width="15.08984375" style="46" customWidth="1"/>
    <col min="9" max="9" width="16.453125" style="46" customWidth="1"/>
    <col min="10" max="10" width="13.6328125" style="46" customWidth="1"/>
    <col min="11" max="12" width="11.54296875" style="46" customWidth="1"/>
    <col min="13" max="81" width="9.08984375" style="44"/>
    <col min="82" max="253" width="9.08984375" style="46"/>
    <col min="254" max="254" width="23.08984375" style="46" customWidth="1"/>
    <col min="255" max="255" width="58.453125" style="46" customWidth="1"/>
    <col min="256" max="256" width="9.08984375" style="46"/>
    <col min="257" max="257" width="9.453125" style="46" customWidth="1"/>
    <col min="258" max="258" width="9.6328125" style="46" bestFit="1" customWidth="1"/>
    <col min="259" max="259" width="10" style="46" bestFit="1" customWidth="1"/>
    <col min="260" max="260" width="13.6328125" style="46" bestFit="1" customWidth="1"/>
    <col min="261" max="263" width="14.08984375" style="46" customWidth="1"/>
    <col min="264" max="264" width="15.08984375" style="46" customWidth="1"/>
    <col min="265" max="265" width="13.6328125" style="46" bestFit="1" customWidth="1"/>
    <col min="266" max="266" width="11.54296875" style="46" customWidth="1"/>
    <col min="267" max="267" width="13.453125" style="46" customWidth="1"/>
    <col min="268" max="268" width="11.54296875" style="46" customWidth="1"/>
    <col min="269" max="509" width="9.08984375" style="46"/>
    <col min="510" max="510" width="23.08984375" style="46" customWidth="1"/>
    <col min="511" max="511" width="58.453125" style="46" customWidth="1"/>
    <col min="512" max="512" width="9.08984375" style="46"/>
    <col min="513" max="513" width="9.453125" style="46" customWidth="1"/>
    <col min="514" max="514" width="9.6328125" style="46" bestFit="1" customWidth="1"/>
    <col min="515" max="515" width="10" style="46" bestFit="1" customWidth="1"/>
    <col min="516" max="516" width="13.6328125" style="46" bestFit="1" customWidth="1"/>
    <col min="517" max="519" width="14.08984375" style="46" customWidth="1"/>
    <col min="520" max="520" width="15.08984375" style="46" customWidth="1"/>
    <col min="521" max="521" width="13.6328125" style="46" bestFit="1" customWidth="1"/>
    <col min="522" max="522" width="11.54296875" style="46" customWidth="1"/>
    <col min="523" max="523" width="13.453125" style="46" customWidth="1"/>
    <col min="524" max="524" width="11.54296875" style="46" customWidth="1"/>
    <col min="525" max="765" width="9.08984375" style="46"/>
    <col min="766" max="766" width="23.08984375" style="46" customWidth="1"/>
    <col min="767" max="767" width="58.453125" style="46" customWidth="1"/>
    <col min="768" max="768" width="9.08984375" style="46"/>
    <col min="769" max="769" width="9.453125" style="46" customWidth="1"/>
    <col min="770" max="770" width="9.6328125" style="46" bestFit="1" customWidth="1"/>
    <col min="771" max="771" width="10" style="46" bestFit="1" customWidth="1"/>
    <col min="772" max="772" width="13.6328125" style="46" bestFit="1" customWidth="1"/>
    <col min="773" max="775" width="14.08984375" style="46" customWidth="1"/>
    <col min="776" max="776" width="15.08984375" style="46" customWidth="1"/>
    <col min="777" max="777" width="13.6328125" style="46" bestFit="1" customWidth="1"/>
    <col min="778" max="778" width="11.54296875" style="46" customWidth="1"/>
    <col min="779" max="779" width="13.453125" style="46" customWidth="1"/>
    <col min="780" max="780" width="11.54296875" style="46" customWidth="1"/>
    <col min="781" max="1021" width="9.08984375" style="46"/>
    <col min="1022" max="1022" width="23.08984375" style="46" customWidth="1"/>
    <col min="1023" max="1023" width="58.453125" style="46" customWidth="1"/>
    <col min="1024" max="1024" width="9.08984375" style="46"/>
    <col min="1025" max="1025" width="9.453125" style="46" customWidth="1"/>
    <col min="1026" max="1026" width="9.6328125" style="46" bestFit="1" customWidth="1"/>
    <col min="1027" max="1027" width="10" style="46" bestFit="1" customWidth="1"/>
    <col min="1028" max="1028" width="13.6328125" style="46" bestFit="1" customWidth="1"/>
    <col min="1029" max="1031" width="14.08984375" style="46" customWidth="1"/>
    <col min="1032" max="1032" width="15.08984375" style="46" customWidth="1"/>
    <col min="1033" max="1033" width="13.6328125" style="46" bestFit="1" customWidth="1"/>
    <col min="1034" max="1034" width="11.54296875" style="46" customWidth="1"/>
    <col min="1035" max="1035" width="13.453125" style="46" customWidth="1"/>
    <col min="1036" max="1036" width="11.54296875" style="46" customWidth="1"/>
    <col min="1037" max="1277" width="9.08984375" style="46"/>
    <col min="1278" max="1278" width="23.08984375" style="46" customWidth="1"/>
    <col min="1279" max="1279" width="58.453125" style="46" customWidth="1"/>
    <col min="1280" max="1280" width="9.08984375" style="46"/>
    <col min="1281" max="1281" width="9.453125" style="46" customWidth="1"/>
    <col min="1282" max="1282" width="9.6328125" style="46" bestFit="1" customWidth="1"/>
    <col min="1283" max="1283" width="10" style="46" bestFit="1" customWidth="1"/>
    <col min="1284" max="1284" width="13.6328125" style="46" bestFit="1" customWidth="1"/>
    <col min="1285" max="1287" width="14.08984375" style="46" customWidth="1"/>
    <col min="1288" max="1288" width="15.08984375" style="46" customWidth="1"/>
    <col min="1289" max="1289" width="13.6328125" style="46" bestFit="1" customWidth="1"/>
    <col min="1290" max="1290" width="11.54296875" style="46" customWidth="1"/>
    <col min="1291" max="1291" width="13.453125" style="46" customWidth="1"/>
    <col min="1292" max="1292" width="11.54296875" style="46" customWidth="1"/>
    <col min="1293" max="1533" width="9.08984375" style="46"/>
    <col min="1534" max="1534" width="23.08984375" style="46" customWidth="1"/>
    <col min="1535" max="1535" width="58.453125" style="46" customWidth="1"/>
    <col min="1536" max="1536" width="9.08984375" style="46"/>
    <col min="1537" max="1537" width="9.453125" style="46" customWidth="1"/>
    <col min="1538" max="1538" width="9.6328125" style="46" bestFit="1" customWidth="1"/>
    <col min="1539" max="1539" width="10" style="46" bestFit="1" customWidth="1"/>
    <col min="1540" max="1540" width="13.6328125" style="46" bestFit="1" customWidth="1"/>
    <col min="1541" max="1543" width="14.08984375" style="46" customWidth="1"/>
    <col min="1544" max="1544" width="15.08984375" style="46" customWidth="1"/>
    <col min="1545" max="1545" width="13.6328125" style="46" bestFit="1" customWidth="1"/>
    <col min="1546" max="1546" width="11.54296875" style="46" customWidth="1"/>
    <col min="1547" max="1547" width="13.453125" style="46" customWidth="1"/>
    <col min="1548" max="1548" width="11.54296875" style="46" customWidth="1"/>
    <col min="1549" max="1789" width="9.08984375" style="46"/>
    <col min="1790" max="1790" width="23.08984375" style="46" customWidth="1"/>
    <col min="1791" max="1791" width="58.453125" style="46" customWidth="1"/>
    <col min="1792" max="1792" width="9.08984375" style="46"/>
    <col min="1793" max="1793" width="9.453125" style="46" customWidth="1"/>
    <col min="1794" max="1794" width="9.6328125" style="46" bestFit="1" customWidth="1"/>
    <col min="1795" max="1795" width="10" style="46" bestFit="1" customWidth="1"/>
    <col min="1796" max="1796" width="13.6328125" style="46" bestFit="1" customWidth="1"/>
    <col min="1797" max="1799" width="14.08984375" style="46" customWidth="1"/>
    <col min="1800" max="1800" width="15.08984375" style="46" customWidth="1"/>
    <col min="1801" max="1801" width="13.6328125" style="46" bestFit="1" customWidth="1"/>
    <col min="1802" max="1802" width="11.54296875" style="46" customWidth="1"/>
    <col min="1803" max="1803" width="13.453125" style="46" customWidth="1"/>
    <col min="1804" max="1804" width="11.54296875" style="46" customWidth="1"/>
    <col min="1805" max="2045" width="9.08984375" style="46"/>
    <col min="2046" max="2046" width="23.08984375" style="46" customWidth="1"/>
    <col min="2047" max="2047" width="58.453125" style="46" customWidth="1"/>
    <col min="2048" max="2048" width="9.08984375" style="46"/>
    <col min="2049" max="2049" width="9.453125" style="46" customWidth="1"/>
    <col min="2050" max="2050" width="9.6328125" style="46" bestFit="1" customWidth="1"/>
    <col min="2051" max="2051" width="10" style="46" bestFit="1" customWidth="1"/>
    <col min="2052" max="2052" width="13.6328125" style="46" bestFit="1" customWidth="1"/>
    <col min="2053" max="2055" width="14.08984375" style="46" customWidth="1"/>
    <col min="2056" max="2056" width="15.08984375" style="46" customWidth="1"/>
    <col min="2057" max="2057" width="13.6328125" style="46" bestFit="1" customWidth="1"/>
    <col min="2058" max="2058" width="11.54296875" style="46" customWidth="1"/>
    <col min="2059" max="2059" width="13.453125" style="46" customWidth="1"/>
    <col min="2060" max="2060" width="11.54296875" style="46" customWidth="1"/>
    <col min="2061" max="2301" width="9.08984375" style="46"/>
    <col min="2302" max="2302" width="23.08984375" style="46" customWidth="1"/>
    <col min="2303" max="2303" width="58.453125" style="46" customWidth="1"/>
    <col min="2304" max="2304" width="9.08984375" style="46"/>
    <col min="2305" max="2305" width="9.453125" style="46" customWidth="1"/>
    <col min="2306" max="2306" width="9.6328125" style="46" bestFit="1" customWidth="1"/>
    <col min="2307" max="2307" width="10" style="46" bestFit="1" customWidth="1"/>
    <col min="2308" max="2308" width="13.6328125" style="46" bestFit="1" customWidth="1"/>
    <col min="2309" max="2311" width="14.08984375" style="46" customWidth="1"/>
    <col min="2312" max="2312" width="15.08984375" style="46" customWidth="1"/>
    <col min="2313" max="2313" width="13.6328125" style="46" bestFit="1" customWidth="1"/>
    <col min="2314" max="2314" width="11.54296875" style="46" customWidth="1"/>
    <col min="2315" max="2315" width="13.453125" style="46" customWidth="1"/>
    <col min="2316" max="2316" width="11.54296875" style="46" customWidth="1"/>
    <col min="2317" max="2557" width="9.08984375" style="46"/>
    <col min="2558" max="2558" width="23.08984375" style="46" customWidth="1"/>
    <col min="2559" max="2559" width="58.453125" style="46" customWidth="1"/>
    <col min="2560" max="2560" width="9.08984375" style="46"/>
    <col min="2561" max="2561" width="9.453125" style="46" customWidth="1"/>
    <col min="2562" max="2562" width="9.6328125" style="46" bestFit="1" customWidth="1"/>
    <col min="2563" max="2563" width="10" style="46" bestFit="1" customWidth="1"/>
    <col min="2564" max="2564" width="13.6328125" style="46" bestFit="1" customWidth="1"/>
    <col min="2565" max="2567" width="14.08984375" style="46" customWidth="1"/>
    <col min="2568" max="2568" width="15.08984375" style="46" customWidth="1"/>
    <col min="2569" max="2569" width="13.6328125" style="46" bestFit="1" customWidth="1"/>
    <col min="2570" max="2570" width="11.54296875" style="46" customWidth="1"/>
    <col min="2571" max="2571" width="13.453125" style="46" customWidth="1"/>
    <col min="2572" max="2572" width="11.54296875" style="46" customWidth="1"/>
    <col min="2573" max="2813" width="9.08984375" style="46"/>
    <col min="2814" max="2814" width="23.08984375" style="46" customWidth="1"/>
    <col min="2815" max="2815" width="58.453125" style="46" customWidth="1"/>
    <col min="2816" max="2816" width="9.08984375" style="46"/>
    <col min="2817" max="2817" width="9.453125" style="46" customWidth="1"/>
    <col min="2818" max="2818" width="9.6328125" style="46" bestFit="1" customWidth="1"/>
    <col min="2819" max="2819" width="10" style="46" bestFit="1" customWidth="1"/>
    <col min="2820" max="2820" width="13.6328125" style="46" bestFit="1" customWidth="1"/>
    <col min="2821" max="2823" width="14.08984375" style="46" customWidth="1"/>
    <col min="2824" max="2824" width="15.08984375" style="46" customWidth="1"/>
    <col min="2825" max="2825" width="13.6328125" style="46" bestFit="1" customWidth="1"/>
    <col min="2826" max="2826" width="11.54296875" style="46" customWidth="1"/>
    <col min="2827" max="2827" width="13.453125" style="46" customWidth="1"/>
    <col min="2828" max="2828" width="11.54296875" style="46" customWidth="1"/>
    <col min="2829" max="3069" width="9.08984375" style="46"/>
    <col min="3070" max="3070" width="23.08984375" style="46" customWidth="1"/>
    <col min="3071" max="3071" width="58.453125" style="46" customWidth="1"/>
    <col min="3072" max="3072" width="9.08984375" style="46"/>
    <col min="3073" max="3073" width="9.453125" style="46" customWidth="1"/>
    <col min="3074" max="3074" width="9.6328125" style="46" bestFit="1" customWidth="1"/>
    <col min="3075" max="3075" width="10" style="46" bestFit="1" customWidth="1"/>
    <col min="3076" max="3076" width="13.6328125" style="46" bestFit="1" customWidth="1"/>
    <col min="3077" max="3079" width="14.08984375" style="46" customWidth="1"/>
    <col min="3080" max="3080" width="15.08984375" style="46" customWidth="1"/>
    <col min="3081" max="3081" width="13.6328125" style="46" bestFit="1" customWidth="1"/>
    <col min="3082" max="3082" width="11.54296875" style="46" customWidth="1"/>
    <col min="3083" max="3083" width="13.453125" style="46" customWidth="1"/>
    <col min="3084" max="3084" width="11.54296875" style="46" customWidth="1"/>
    <col min="3085" max="3325" width="9.08984375" style="46"/>
    <col min="3326" max="3326" width="23.08984375" style="46" customWidth="1"/>
    <col min="3327" max="3327" width="58.453125" style="46" customWidth="1"/>
    <col min="3328" max="3328" width="9.08984375" style="46"/>
    <col min="3329" max="3329" width="9.453125" style="46" customWidth="1"/>
    <col min="3330" max="3330" width="9.6328125" style="46" bestFit="1" customWidth="1"/>
    <col min="3331" max="3331" width="10" style="46" bestFit="1" customWidth="1"/>
    <col min="3332" max="3332" width="13.6328125" style="46" bestFit="1" customWidth="1"/>
    <col min="3333" max="3335" width="14.08984375" style="46" customWidth="1"/>
    <col min="3336" max="3336" width="15.08984375" style="46" customWidth="1"/>
    <col min="3337" max="3337" width="13.6328125" style="46" bestFit="1" customWidth="1"/>
    <col min="3338" max="3338" width="11.54296875" style="46" customWidth="1"/>
    <col min="3339" max="3339" width="13.453125" style="46" customWidth="1"/>
    <col min="3340" max="3340" width="11.54296875" style="46" customWidth="1"/>
    <col min="3341" max="3581" width="9.08984375" style="46"/>
    <col min="3582" max="3582" width="23.08984375" style="46" customWidth="1"/>
    <col min="3583" max="3583" width="58.453125" style="46" customWidth="1"/>
    <col min="3584" max="3584" width="9.08984375" style="46"/>
    <col min="3585" max="3585" width="9.453125" style="46" customWidth="1"/>
    <col min="3586" max="3586" width="9.6328125" style="46" bestFit="1" customWidth="1"/>
    <col min="3587" max="3587" width="10" style="46" bestFit="1" customWidth="1"/>
    <col min="3588" max="3588" width="13.6328125" style="46" bestFit="1" customWidth="1"/>
    <col min="3589" max="3591" width="14.08984375" style="46" customWidth="1"/>
    <col min="3592" max="3592" width="15.08984375" style="46" customWidth="1"/>
    <col min="3593" max="3593" width="13.6328125" style="46" bestFit="1" customWidth="1"/>
    <col min="3594" max="3594" width="11.54296875" style="46" customWidth="1"/>
    <col min="3595" max="3595" width="13.453125" style="46" customWidth="1"/>
    <col min="3596" max="3596" width="11.54296875" style="46" customWidth="1"/>
    <col min="3597" max="3837" width="9.08984375" style="46"/>
    <col min="3838" max="3838" width="23.08984375" style="46" customWidth="1"/>
    <col min="3839" max="3839" width="58.453125" style="46" customWidth="1"/>
    <col min="3840" max="3840" width="9.08984375" style="46"/>
    <col min="3841" max="3841" width="9.453125" style="46" customWidth="1"/>
    <col min="3842" max="3842" width="9.6328125" style="46" bestFit="1" customWidth="1"/>
    <col min="3843" max="3843" width="10" style="46" bestFit="1" customWidth="1"/>
    <col min="3844" max="3844" width="13.6328125" style="46" bestFit="1" customWidth="1"/>
    <col min="3845" max="3847" width="14.08984375" style="46" customWidth="1"/>
    <col min="3848" max="3848" width="15.08984375" style="46" customWidth="1"/>
    <col min="3849" max="3849" width="13.6328125" style="46" bestFit="1" customWidth="1"/>
    <col min="3850" max="3850" width="11.54296875" style="46" customWidth="1"/>
    <col min="3851" max="3851" width="13.453125" style="46" customWidth="1"/>
    <col min="3852" max="3852" width="11.54296875" style="46" customWidth="1"/>
    <col min="3853" max="4093" width="9.08984375" style="46"/>
    <col min="4094" max="4094" width="23.08984375" style="46" customWidth="1"/>
    <col min="4095" max="4095" width="58.453125" style="46" customWidth="1"/>
    <col min="4096" max="4096" width="9.08984375" style="46"/>
    <col min="4097" max="4097" width="9.453125" style="46" customWidth="1"/>
    <col min="4098" max="4098" width="9.6328125" style="46" bestFit="1" customWidth="1"/>
    <col min="4099" max="4099" width="10" style="46" bestFit="1" customWidth="1"/>
    <col min="4100" max="4100" width="13.6328125" style="46" bestFit="1" customWidth="1"/>
    <col min="4101" max="4103" width="14.08984375" style="46" customWidth="1"/>
    <col min="4104" max="4104" width="15.08984375" style="46" customWidth="1"/>
    <col min="4105" max="4105" width="13.6328125" style="46" bestFit="1" customWidth="1"/>
    <col min="4106" max="4106" width="11.54296875" style="46" customWidth="1"/>
    <col min="4107" max="4107" width="13.453125" style="46" customWidth="1"/>
    <col min="4108" max="4108" width="11.54296875" style="46" customWidth="1"/>
    <col min="4109" max="4349" width="9.08984375" style="46"/>
    <col min="4350" max="4350" width="23.08984375" style="46" customWidth="1"/>
    <col min="4351" max="4351" width="58.453125" style="46" customWidth="1"/>
    <col min="4352" max="4352" width="9.08984375" style="46"/>
    <col min="4353" max="4353" width="9.453125" style="46" customWidth="1"/>
    <col min="4354" max="4354" width="9.6328125" style="46" bestFit="1" customWidth="1"/>
    <col min="4355" max="4355" width="10" style="46" bestFit="1" customWidth="1"/>
    <col min="4356" max="4356" width="13.6328125" style="46" bestFit="1" customWidth="1"/>
    <col min="4357" max="4359" width="14.08984375" style="46" customWidth="1"/>
    <col min="4360" max="4360" width="15.08984375" style="46" customWidth="1"/>
    <col min="4361" max="4361" width="13.6328125" style="46" bestFit="1" customWidth="1"/>
    <col min="4362" max="4362" width="11.54296875" style="46" customWidth="1"/>
    <col min="4363" max="4363" width="13.453125" style="46" customWidth="1"/>
    <col min="4364" max="4364" width="11.54296875" style="46" customWidth="1"/>
    <col min="4365" max="4605" width="9.08984375" style="46"/>
    <col min="4606" max="4606" width="23.08984375" style="46" customWidth="1"/>
    <col min="4607" max="4607" width="58.453125" style="46" customWidth="1"/>
    <col min="4608" max="4608" width="9.08984375" style="46"/>
    <col min="4609" max="4609" width="9.453125" style="46" customWidth="1"/>
    <col min="4610" max="4610" width="9.6328125" style="46" bestFit="1" customWidth="1"/>
    <col min="4611" max="4611" width="10" style="46" bestFit="1" customWidth="1"/>
    <col min="4612" max="4612" width="13.6328125" style="46" bestFit="1" customWidth="1"/>
    <col min="4613" max="4615" width="14.08984375" style="46" customWidth="1"/>
    <col min="4616" max="4616" width="15.08984375" style="46" customWidth="1"/>
    <col min="4617" max="4617" width="13.6328125" style="46" bestFit="1" customWidth="1"/>
    <col min="4618" max="4618" width="11.54296875" style="46" customWidth="1"/>
    <col min="4619" max="4619" width="13.453125" style="46" customWidth="1"/>
    <col min="4620" max="4620" width="11.54296875" style="46" customWidth="1"/>
    <col min="4621" max="4861" width="9.08984375" style="46"/>
    <col min="4862" max="4862" width="23.08984375" style="46" customWidth="1"/>
    <col min="4863" max="4863" width="58.453125" style="46" customWidth="1"/>
    <col min="4864" max="4864" width="9.08984375" style="46"/>
    <col min="4865" max="4865" width="9.453125" style="46" customWidth="1"/>
    <col min="4866" max="4866" width="9.6328125" style="46" bestFit="1" customWidth="1"/>
    <col min="4867" max="4867" width="10" style="46" bestFit="1" customWidth="1"/>
    <col min="4868" max="4868" width="13.6328125" style="46" bestFit="1" customWidth="1"/>
    <col min="4869" max="4871" width="14.08984375" style="46" customWidth="1"/>
    <col min="4872" max="4872" width="15.08984375" style="46" customWidth="1"/>
    <col min="4873" max="4873" width="13.6328125" style="46" bestFit="1" customWidth="1"/>
    <col min="4874" max="4874" width="11.54296875" style="46" customWidth="1"/>
    <col min="4875" max="4875" width="13.453125" style="46" customWidth="1"/>
    <col min="4876" max="4876" width="11.54296875" style="46" customWidth="1"/>
    <col min="4877" max="5117" width="9.08984375" style="46"/>
    <col min="5118" max="5118" width="23.08984375" style="46" customWidth="1"/>
    <col min="5119" max="5119" width="58.453125" style="46" customWidth="1"/>
    <col min="5120" max="5120" width="9.08984375" style="46"/>
    <col min="5121" max="5121" width="9.453125" style="46" customWidth="1"/>
    <col min="5122" max="5122" width="9.6328125" style="46" bestFit="1" customWidth="1"/>
    <col min="5123" max="5123" width="10" style="46" bestFit="1" customWidth="1"/>
    <col min="5124" max="5124" width="13.6328125" style="46" bestFit="1" customWidth="1"/>
    <col min="5125" max="5127" width="14.08984375" style="46" customWidth="1"/>
    <col min="5128" max="5128" width="15.08984375" style="46" customWidth="1"/>
    <col min="5129" max="5129" width="13.6328125" style="46" bestFit="1" customWidth="1"/>
    <col min="5130" max="5130" width="11.54296875" style="46" customWidth="1"/>
    <col min="5131" max="5131" width="13.453125" style="46" customWidth="1"/>
    <col min="5132" max="5132" width="11.54296875" style="46" customWidth="1"/>
    <col min="5133" max="5373" width="9.08984375" style="46"/>
    <col min="5374" max="5374" width="23.08984375" style="46" customWidth="1"/>
    <col min="5375" max="5375" width="58.453125" style="46" customWidth="1"/>
    <col min="5376" max="5376" width="9.08984375" style="46"/>
    <col min="5377" max="5377" width="9.453125" style="46" customWidth="1"/>
    <col min="5378" max="5378" width="9.6328125" style="46" bestFit="1" customWidth="1"/>
    <col min="5379" max="5379" width="10" style="46" bestFit="1" customWidth="1"/>
    <col min="5380" max="5380" width="13.6328125" style="46" bestFit="1" customWidth="1"/>
    <col min="5381" max="5383" width="14.08984375" style="46" customWidth="1"/>
    <col min="5384" max="5384" width="15.08984375" style="46" customWidth="1"/>
    <col min="5385" max="5385" width="13.6328125" style="46" bestFit="1" customWidth="1"/>
    <col min="5386" max="5386" width="11.54296875" style="46" customWidth="1"/>
    <col min="5387" max="5387" width="13.453125" style="46" customWidth="1"/>
    <col min="5388" max="5388" width="11.54296875" style="46" customWidth="1"/>
    <col min="5389" max="5629" width="9.08984375" style="46"/>
    <col min="5630" max="5630" width="23.08984375" style="46" customWidth="1"/>
    <col min="5631" max="5631" width="58.453125" style="46" customWidth="1"/>
    <col min="5632" max="5632" width="9.08984375" style="46"/>
    <col min="5633" max="5633" width="9.453125" style="46" customWidth="1"/>
    <col min="5634" max="5634" width="9.6328125" style="46" bestFit="1" customWidth="1"/>
    <col min="5635" max="5635" width="10" style="46" bestFit="1" customWidth="1"/>
    <col min="5636" max="5636" width="13.6328125" style="46" bestFit="1" customWidth="1"/>
    <col min="5637" max="5639" width="14.08984375" style="46" customWidth="1"/>
    <col min="5640" max="5640" width="15.08984375" style="46" customWidth="1"/>
    <col min="5641" max="5641" width="13.6328125" style="46" bestFit="1" customWidth="1"/>
    <col min="5642" max="5642" width="11.54296875" style="46" customWidth="1"/>
    <col min="5643" max="5643" width="13.453125" style="46" customWidth="1"/>
    <col min="5644" max="5644" width="11.54296875" style="46" customWidth="1"/>
    <col min="5645" max="5885" width="9.08984375" style="46"/>
    <col min="5886" max="5886" width="23.08984375" style="46" customWidth="1"/>
    <col min="5887" max="5887" width="58.453125" style="46" customWidth="1"/>
    <col min="5888" max="5888" width="9.08984375" style="46"/>
    <col min="5889" max="5889" width="9.453125" style="46" customWidth="1"/>
    <col min="5890" max="5890" width="9.6328125" style="46" bestFit="1" customWidth="1"/>
    <col min="5891" max="5891" width="10" style="46" bestFit="1" customWidth="1"/>
    <col min="5892" max="5892" width="13.6328125" style="46" bestFit="1" customWidth="1"/>
    <col min="5893" max="5895" width="14.08984375" style="46" customWidth="1"/>
    <col min="5896" max="5896" width="15.08984375" style="46" customWidth="1"/>
    <col min="5897" max="5897" width="13.6328125" style="46" bestFit="1" customWidth="1"/>
    <col min="5898" max="5898" width="11.54296875" style="46" customWidth="1"/>
    <col min="5899" max="5899" width="13.453125" style="46" customWidth="1"/>
    <col min="5900" max="5900" width="11.54296875" style="46" customWidth="1"/>
    <col min="5901" max="6141" width="9.08984375" style="46"/>
    <col min="6142" max="6142" width="23.08984375" style="46" customWidth="1"/>
    <col min="6143" max="6143" width="58.453125" style="46" customWidth="1"/>
    <col min="6144" max="6144" width="9.08984375" style="46"/>
    <col min="6145" max="6145" width="9.453125" style="46" customWidth="1"/>
    <col min="6146" max="6146" width="9.6328125" style="46" bestFit="1" customWidth="1"/>
    <col min="6147" max="6147" width="10" style="46" bestFit="1" customWidth="1"/>
    <col min="6148" max="6148" width="13.6328125" style="46" bestFit="1" customWidth="1"/>
    <col min="6149" max="6151" width="14.08984375" style="46" customWidth="1"/>
    <col min="6152" max="6152" width="15.08984375" style="46" customWidth="1"/>
    <col min="6153" max="6153" width="13.6328125" style="46" bestFit="1" customWidth="1"/>
    <col min="6154" max="6154" width="11.54296875" style="46" customWidth="1"/>
    <col min="6155" max="6155" width="13.453125" style="46" customWidth="1"/>
    <col min="6156" max="6156" width="11.54296875" style="46" customWidth="1"/>
    <col min="6157" max="6397" width="9.08984375" style="46"/>
    <col min="6398" max="6398" width="23.08984375" style="46" customWidth="1"/>
    <col min="6399" max="6399" width="58.453125" style="46" customWidth="1"/>
    <col min="6400" max="6400" width="9.08984375" style="46"/>
    <col min="6401" max="6401" width="9.453125" style="46" customWidth="1"/>
    <col min="6402" max="6402" width="9.6328125" style="46" bestFit="1" customWidth="1"/>
    <col min="6403" max="6403" width="10" style="46" bestFit="1" customWidth="1"/>
    <col min="6404" max="6404" width="13.6328125" style="46" bestFit="1" customWidth="1"/>
    <col min="6405" max="6407" width="14.08984375" style="46" customWidth="1"/>
    <col min="6408" max="6408" width="15.08984375" style="46" customWidth="1"/>
    <col min="6409" max="6409" width="13.6328125" style="46" bestFit="1" customWidth="1"/>
    <col min="6410" max="6410" width="11.54296875" style="46" customWidth="1"/>
    <col min="6411" max="6411" width="13.453125" style="46" customWidth="1"/>
    <col min="6412" max="6412" width="11.54296875" style="46" customWidth="1"/>
    <col min="6413" max="6653" width="9.08984375" style="46"/>
    <col min="6654" max="6654" width="23.08984375" style="46" customWidth="1"/>
    <col min="6655" max="6655" width="58.453125" style="46" customWidth="1"/>
    <col min="6656" max="6656" width="9.08984375" style="46"/>
    <col min="6657" max="6657" width="9.453125" style="46" customWidth="1"/>
    <col min="6658" max="6658" width="9.6328125" style="46" bestFit="1" customWidth="1"/>
    <col min="6659" max="6659" width="10" style="46" bestFit="1" customWidth="1"/>
    <col min="6660" max="6660" width="13.6328125" style="46" bestFit="1" customWidth="1"/>
    <col min="6661" max="6663" width="14.08984375" style="46" customWidth="1"/>
    <col min="6664" max="6664" width="15.08984375" style="46" customWidth="1"/>
    <col min="6665" max="6665" width="13.6328125" style="46" bestFit="1" customWidth="1"/>
    <col min="6666" max="6666" width="11.54296875" style="46" customWidth="1"/>
    <col min="6667" max="6667" width="13.453125" style="46" customWidth="1"/>
    <col min="6668" max="6668" width="11.54296875" style="46" customWidth="1"/>
    <col min="6669" max="6909" width="9.08984375" style="46"/>
    <col min="6910" max="6910" width="23.08984375" style="46" customWidth="1"/>
    <col min="6911" max="6911" width="58.453125" style="46" customWidth="1"/>
    <col min="6912" max="6912" width="9.08984375" style="46"/>
    <col min="6913" max="6913" width="9.453125" style="46" customWidth="1"/>
    <col min="6914" max="6914" width="9.6328125" style="46" bestFit="1" customWidth="1"/>
    <col min="6915" max="6915" width="10" style="46" bestFit="1" customWidth="1"/>
    <col min="6916" max="6916" width="13.6328125" style="46" bestFit="1" customWidth="1"/>
    <col min="6917" max="6919" width="14.08984375" style="46" customWidth="1"/>
    <col min="6920" max="6920" width="15.08984375" style="46" customWidth="1"/>
    <col min="6921" max="6921" width="13.6328125" style="46" bestFit="1" customWidth="1"/>
    <col min="6922" max="6922" width="11.54296875" style="46" customWidth="1"/>
    <col min="6923" max="6923" width="13.453125" style="46" customWidth="1"/>
    <col min="6924" max="6924" width="11.54296875" style="46" customWidth="1"/>
    <col min="6925" max="7165" width="9.08984375" style="46"/>
    <col min="7166" max="7166" width="23.08984375" style="46" customWidth="1"/>
    <col min="7167" max="7167" width="58.453125" style="46" customWidth="1"/>
    <col min="7168" max="7168" width="9.08984375" style="46"/>
    <col min="7169" max="7169" width="9.453125" style="46" customWidth="1"/>
    <col min="7170" max="7170" width="9.6328125" style="46" bestFit="1" customWidth="1"/>
    <col min="7171" max="7171" width="10" style="46" bestFit="1" customWidth="1"/>
    <col min="7172" max="7172" width="13.6328125" style="46" bestFit="1" customWidth="1"/>
    <col min="7173" max="7175" width="14.08984375" style="46" customWidth="1"/>
    <col min="7176" max="7176" width="15.08984375" style="46" customWidth="1"/>
    <col min="7177" max="7177" width="13.6328125" style="46" bestFit="1" customWidth="1"/>
    <col min="7178" max="7178" width="11.54296875" style="46" customWidth="1"/>
    <col min="7179" max="7179" width="13.453125" style="46" customWidth="1"/>
    <col min="7180" max="7180" width="11.54296875" style="46" customWidth="1"/>
    <col min="7181" max="7421" width="9.08984375" style="46"/>
    <col min="7422" max="7422" width="23.08984375" style="46" customWidth="1"/>
    <col min="7423" max="7423" width="58.453125" style="46" customWidth="1"/>
    <col min="7424" max="7424" width="9.08984375" style="46"/>
    <col min="7425" max="7425" width="9.453125" style="46" customWidth="1"/>
    <col min="7426" max="7426" width="9.6328125" style="46" bestFit="1" customWidth="1"/>
    <col min="7427" max="7427" width="10" style="46" bestFit="1" customWidth="1"/>
    <col min="7428" max="7428" width="13.6328125" style="46" bestFit="1" customWidth="1"/>
    <col min="7429" max="7431" width="14.08984375" style="46" customWidth="1"/>
    <col min="7432" max="7432" width="15.08984375" style="46" customWidth="1"/>
    <col min="7433" max="7433" width="13.6328125" style="46" bestFit="1" customWidth="1"/>
    <col min="7434" max="7434" width="11.54296875" style="46" customWidth="1"/>
    <col min="7435" max="7435" width="13.453125" style="46" customWidth="1"/>
    <col min="7436" max="7436" width="11.54296875" style="46" customWidth="1"/>
    <col min="7437" max="7677" width="9.08984375" style="46"/>
    <col min="7678" max="7678" width="23.08984375" style="46" customWidth="1"/>
    <col min="7679" max="7679" width="58.453125" style="46" customWidth="1"/>
    <col min="7680" max="7680" width="9.08984375" style="46"/>
    <col min="7681" max="7681" width="9.453125" style="46" customWidth="1"/>
    <col min="7682" max="7682" width="9.6328125" style="46" bestFit="1" customWidth="1"/>
    <col min="7683" max="7683" width="10" style="46" bestFit="1" customWidth="1"/>
    <col min="7684" max="7684" width="13.6328125" style="46" bestFit="1" customWidth="1"/>
    <col min="7685" max="7687" width="14.08984375" style="46" customWidth="1"/>
    <col min="7688" max="7688" width="15.08984375" style="46" customWidth="1"/>
    <col min="7689" max="7689" width="13.6328125" style="46" bestFit="1" customWidth="1"/>
    <col min="7690" max="7690" width="11.54296875" style="46" customWidth="1"/>
    <col min="7691" max="7691" width="13.453125" style="46" customWidth="1"/>
    <col min="7692" max="7692" width="11.54296875" style="46" customWidth="1"/>
    <col min="7693" max="7933" width="9.08984375" style="46"/>
    <col min="7934" max="7934" width="23.08984375" style="46" customWidth="1"/>
    <col min="7935" max="7935" width="58.453125" style="46" customWidth="1"/>
    <col min="7936" max="7936" width="9.08984375" style="46"/>
    <col min="7937" max="7937" width="9.453125" style="46" customWidth="1"/>
    <col min="7938" max="7938" width="9.6328125" style="46" bestFit="1" customWidth="1"/>
    <col min="7939" max="7939" width="10" style="46" bestFit="1" customWidth="1"/>
    <col min="7940" max="7940" width="13.6328125" style="46" bestFit="1" customWidth="1"/>
    <col min="7941" max="7943" width="14.08984375" style="46" customWidth="1"/>
    <col min="7944" max="7944" width="15.08984375" style="46" customWidth="1"/>
    <col min="7945" max="7945" width="13.6328125" style="46" bestFit="1" customWidth="1"/>
    <col min="7946" max="7946" width="11.54296875" style="46" customWidth="1"/>
    <col min="7947" max="7947" width="13.453125" style="46" customWidth="1"/>
    <col min="7948" max="7948" width="11.54296875" style="46" customWidth="1"/>
    <col min="7949" max="8189" width="9.08984375" style="46"/>
    <col min="8190" max="8190" width="23.08984375" style="46" customWidth="1"/>
    <col min="8191" max="8191" width="58.453125" style="46" customWidth="1"/>
    <col min="8192" max="8192" width="9.08984375" style="46"/>
    <col min="8193" max="8193" width="9.453125" style="46" customWidth="1"/>
    <col min="8194" max="8194" width="9.6328125" style="46" bestFit="1" customWidth="1"/>
    <col min="8195" max="8195" width="10" style="46" bestFit="1" customWidth="1"/>
    <col min="8196" max="8196" width="13.6328125" style="46" bestFit="1" customWidth="1"/>
    <col min="8197" max="8199" width="14.08984375" style="46" customWidth="1"/>
    <col min="8200" max="8200" width="15.08984375" style="46" customWidth="1"/>
    <col min="8201" max="8201" width="13.6328125" style="46" bestFit="1" customWidth="1"/>
    <col min="8202" max="8202" width="11.54296875" style="46" customWidth="1"/>
    <col min="8203" max="8203" width="13.453125" style="46" customWidth="1"/>
    <col min="8204" max="8204" width="11.54296875" style="46" customWidth="1"/>
    <col min="8205" max="8445" width="9.08984375" style="46"/>
    <col min="8446" max="8446" width="23.08984375" style="46" customWidth="1"/>
    <col min="8447" max="8447" width="58.453125" style="46" customWidth="1"/>
    <col min="8448" max="8448" width="9.08984375" style="46"/>
    <col min="8449" max="8449" width="9.453125" style="46" customWidth="1"/>
    <col min="8450" max="8450" width="9.6328125" style="46" bestFit="1" customWidth="1"/>
    <col min="8451" max="8451" width="10" style="46" bestFit="1" customWidth="1"/>
    <col min="8452" max="8452" width="13.6328125" style="46" bestFit="1" customWidth="1"/>
    <col min="8453" max="8455" width="14.08984375" style="46" customWidth="1"/>
    <col min="8456" max="8456" width="15.08984375" style="46" customWidth="1"/>
    <col min="8457" max="8457" width="13.6328125" style="46" bestFit="1" customWidth="1"/>
    <col min="8458" max="8458" width="11.54296875" style="46" customWidth="1"/>
    <col min="8459" max="8459" width="13.453125" style="46" customWidth="1"/>
    <col min="8460" max="8460" width="11.54296875" style="46" customWidth="1"/>
    <col min="8461" max="8701" width="9.08984375" style="46"/>
    <col min="8702" max="8702" width="23.08984375" style="46" customWidth="1"/>
    <col min="8703" max="8703" width="58.453125" style="46" customWidth="1"/>
    <col min="8704" max="8704" width="9.08984375" style="46"/>
    <col min="8705" max="8705" width="9.453125" style="46" customWidth="1"/>
    <col min="8706" max="8706" width="9.6328125" style="46" bestFit="1" customWidth="1"/>
    <col min="8707" max="8707" width="10" style="46" bestFit="1" customWidth="1"/>
    <col min="8708" max="8708" width="13.6328125" style="46" bestFit="1" customWidth="1"/>
    <col min="8709" max="8711" width="14.08984375" style="46" customWidth="1"/>
    <col min="8712" max="8712" width="15.08984375" style="46" customWidth="1"/>
    <col min="8713" max="8713" width="13.6328125" style="46" bestFit="1" customWidth="1"/>
    <col min="8714" max="8714" width="11.54296875" style="46" customWidth="1"/>
    <col min="8715" max="8715" width="13.453125" style="46" customWidth="1"/>
    <col min="8716" max="8716" width="11.54296875" style="46" customWidth="1"/>
    <col min="8717" max="8957" width="9.08984375" style="46"/>
    <col min="8958" max="8958" width="23.08984375" style="46" customWidth="1"/>
    <col min="8959" max="8959" width="58.453125" style="46" customWidth="1"/>
    <col min="8960" max="8960" width="9.08984375" style="46"/>
    <col min="8961" max="8961" width="9.453125" style="46" customWidth="1"/>
    <col min="8962" max="8962" width="9.6328125" style="46" bestFit="1" customWidth="1"/>
    <col min="8963" max="8963" width="10" style="46" bestFit="1" customWidth="1"/>
    <col min="8964" max="8964" width="13.6328125" style="46" bestFit="1" customWidth="1"/>
    <col min="8965" max="8967" width="14.08984375" style="46" customWidth="1"/>
    <col min="8968" max="8968" width="15.08984375" style="46" customWidth="1"/>
    <col min="8969" max="8969" width="13.6328125" style="46" bestFit="1" customWidth="1"/>
    <col min="8970" max="8970" width="11.54296875" style="46" customWidth="1"/>
    <col min="8971" max="8971" width="13.453125" style="46" customWidth="1"/>
    <col min="8972" max="8972" width="11.54296875" style="46" customWidth="1"/>
    <col min="8973" max="9213" width="9.08984375" style="46"/>
    <col min="9214" max="9214" width="23.08984375" style="46" customWidth="1"/>
    <col min="9215" max="9215" width="58.453125" style="46" customWidth="1"/>
    <col min="9216" max="9216" width="9.08984375" style="46"/>
    <col min="9217" max="9217" width="9.453125" style="46" customWidth="1"/>
    <col min="9218" max="9218" width="9.6328125" style="46" bestFit="1" customWidth="1"/>
    <col min="9219" max="9219" width="10" style="46" bestFit="1" customWidth="1"/>
    <col min="9220" max="9220" width="13.6328125" style="46" bestFit="1" customWidth="1"/>
    <col min="9221" max="9223" width="14.08984375" style="46" customWidth="1"/>
    <col min="9224" max="9224" width="15.08984375" style="46" customWidth="1"/>
    <col min="9225" max="9225" width="13.6328125" style="46" bestFit="1" customWidth="1"/>
    <col min="9226" max="9226" width="11.54296875" style="46" customWidth="1"/>
    <col min="9227" max="9227" width="13.453125" style="46" customWidth="1"/>
    <col min="9228" max="9228" width="11.54296875" style="46" customWidth="1"/>
    <col min="9229" max="9469" width="9.08984375" style="46"/>
    <col min="9470" max="9470" width="23.08984375" style="46" customWidth="1"/>
    <col min="9471" max="9471" width="58.453125" style="46" customWidth="1"/>
    <col min="9472" max="9472" width="9.08984375" style="46"/>
    <col min="9473" max="9473" width="9.453125" style="46" customWidth="1"/>
    <col min="9474" max="9474" width="9.6328125" style="46" bestFit="1" customWidth="1"/>
    <col min="9475" max="9475" width="10" style="46" bestFit="1" customWidth="1"/>
    <col min="9476" max="9476" width="13.6328125" style="46" bestFit="1" customWidth="1"/>
    <col min="9477" max="9479" width="14.08984375" style="46" customWidth="1"/>
    <col min="9480" max="9480" width="15.08984375" style="46" customWidth="1"/>
    <col min="9481" max="9481" width="13.6328125" style="46" bestFit="1" customWidth="1"/>
    <col min="9482" max="9482" width="11.54296875" style="46" customWidth="1"/>
    <col min="9483" max="9483" width="13.453125" style="46" customWidth="1"/>
    <col min="9484" max="9484" width="11.54296875" style="46" customWidth="1"/>
    <col min="9485" max="9725" width="9.08984375" style="46"/>
    <col min="9726" max="9726" width="23.08984375" style="46" customWidth="1"/>
    <col min="9727" max="9727" width="58.453125" style="46" customWidth="1"/>
    <col min="9728" max="9728" width="9.08984375" style="46"/>
    <col min="9729" max="9729" width="9.453125" style="46" customWidth="1"/>
    <col min="9730" max="9730" width="9.6328125" style="46" bestFit="1" customWidth="1"/>
    <col min="9731" max="9731" width="10" style="46" bestFit="1" customWidth="1"/>
    <col min="9732" max="9732" width="13.6328125" style="46" bestFit="1" customWidth="1"/>
    <col min="9733" max="9735" width="14.08984375" style="46" customWidth="1"/>
    <col min="9736" max="9736" width="15.08984375" style="46" customWidth="1"/>
    <col min="9737" max="9737" width="13.6328125" style="46" bestFit="1" customWidth="1"/>
    <col min="9738" max="9738" width="11.54296875" style="46" customWidth="1"/>
    <col min="9739" max="9739" width="13.453125" style="46" customWidth="1"/>
    <col min="9740" max="9740" width="11.54296875" style="46" customWidth="1"/>
    <col min="9741" max="9981" width="9.08984375" style="46"/>
    <col min="9982" max="9982" width="23.08984375" style="46" customWidth="1"/>
    <col min="9983" max="9983" width="58.453125" style="46" customWidth="1"/>
    <col min="9984" max="9984" width="9.08984375" style="46"/>
    <col min="9985" max="9985" width="9.453125" style="46" customWidth="1"/>
    <col min="9986" max="9986" width="9.6328125" style="46" bestFit="1" customWidth="1"/>
    <col min="9987" max="9987" width="10" style="46" bestFit="1" customWidth="1"/>
    <col min="9988" max="9988" width="13.6328125" style="46" bestFit="1" customWidth="1"/>
    <col min="9989" max="9991" width="14.08984375" style="46" customWidth="1"/>
    <col min="9992" max="9992" width="15.08984375" style="46" customWidth="1"/>
    <col min="9993" max="9993" width="13.6328125" style="46" bestFit="1" customWidth="1"/>
    <col min="9994" max="9994" width="11.54296875" style="46" customWidth="1"/>
    <col min="9995" max="9995" width="13.453125" style="46" customWidth="1"/>
    <col min="9996" max="9996" width="11.54296875" style="46" customWidth="1"/>
    <col min="9997" max="10237" width="9.08984375" style="46"/>
    <col min="10238" max="10238" width="23.08984375" style="46" customWidth="1"/>
    <col min="10239" max="10239" width="58.453125" style="46" customWidth="1"/>
    <col min="10240" max="10240" width="9.08984375" style="46"/>
    <col min="10241" max="10241" width="9.453125" style="46" customWidth="1"/>
    <col min="10242" max="10242" width="9.6328125" style="46" bestFit="1" customWidth="1"/>
    <col min="10243" max="10243" width="10" style="46" bestFit="1" customWidth="1"/>
    <col min="10244" max="10244" width="13.6328125" style="46" bestFit="1" customWidth="1"/>
    <col min="10245" max="10247" width="14.08984375" style="46" customWidth="1"/>
    <col min="10248" max="10248" width="15.08984375" style="46" customWidth="1"/>
    <col min="10249" max="10249" width="13.6328125" style="46" bestFit="1" customWidth="1"/>
    <col min="10250" max="10250" width="11.54296875" style="46" customWidth="1"/>
    <col min="10251" max="10251" width="13.453125" style="46" customWidth="1"/>
    <col min="10252" max="10252" width="11.54296875" style="46" customWidth="1"/>
    <col min="10253" max="10493" width="9.08984375" style="46"/>
    <col min="10494" max="10494" width="23.08984375" style="46" customWidth="1"/>
    <col min="10495" max="10495" width="58.453125" style="46" customWidth="1"/>
    <col min="10496" max="10496" width="9.08984375" style="46"/>
    <col min="10497" max="10497" width="9.453125" style="46" customWidth="1"/>
    <col min="10498" max="10498" width="9.6328125" style="46" bestFit="1" customWidth="1"/>
    <col min="10499" max="10499" width="10" style="46" bestFit="1" customWidth="1"/>
    <col min="10500" max="10500" width="13.6328125" style="46" bestFit="1" customWidth="1"/>
    <col min="10501" max="10503" width="14.08984375" style="46" customWidth="1"/>
    <col min="10504" max="10504" width="15.08984375" style="46" customWidth="1"/>
    <col min="10505" max="10505" width="13.6328125" style="46" bestFit="1" customWidth="1"/>
    <col min="10506" max="10506" width="11.54296875" style="46" customWidth="1"/>
    <col min="10507" max="10507" width="13.453125" style="46" customWidth="1"/>
    <col min="10508" max="10508" width="11.54296875" style="46" customWidth="1"/>
    <col min="10509" max="10749" width="9.08984375" style="46"/>
    <col min="10750" max="10750" width="23.08984375" style="46" customWidth="1"/>
    <col min="10751" max="10751" width="58.453125" style="46" customWidth="1"/>
    <col min="10752" max="10752" width="9.08984375" style="46"/>
    <col min="10753" max="10753" width="9.453125" style="46" customWidth="1"/>
    <col min="10754" max="10754" width="9.6328125" style="46" bestFit="1" customWidth="1"/>
    <col min="10755" max="10755" width="10" style="46" bestFit="1" customWidth="1"/>
    <col min="10756" max="10756" width="13.6328125" style="46" bestFit="1" customWidth="1"/>
    <col min="10757" max="10759" width="14.08984375" style="46" customWidth="1"/>
    <col min="10760" max="10760" width="15.08984375" style="46" customWidth="1"/>
    <col min="10761" max="10761" width="13.6328125" style="46" bestFit="1" customWidth="1"/>
    <col min="10762" max="10762" width="11.54296875" style="46" customWidth="1"/>
    <col min="10763" max="10763" width="13.453125" style="46" customWidth="1"/>
    <col min="10764" max="10764" width="11.54296875" style="46" customWidth="1"/>
    <col min="10765" max="11005" width="9.08984375" style="46"/>
    <col min="11006" max="11006" width="23.08984375" style="46" customWidth="1"/>
    <col min="11007" max="11007" width="58.453125" style="46" customWidth="1"/>
    <col min="11008" max="11008" width="9.08984375" style="46"/>
    <col min="11009" max="11009" width="9.453125" style="46" customWidth="1"/>
    <col min="11010" max="11010" width="9.6328125" style="46" bestFit="1" customWidth="1"/>
    <col min="11011" max="11011" width="10" style="46" bestFit="1" customWidth="1"/>
    <col min="11012" max="11012" width="13.6328125" style="46" bestFit="1" customWidth="1"/>
    <col min="11013" max="11015" width="14.08984375" style="46" customWidth="1"/>
    <col min="11016" max="11016" width="15.08984375" style="46" customWidth="1"/>
    <col min="11017" max="11017" width="13.6328125" style="46" bestFit="1" customWidth="1"/>
    <col min="11018" max="11018" width="11.54296875" style="46" customWidth="1"/>
    <col min="11019" max="11019" width="13.453125" style="46" customWidth="1"/>
    <col min="11020" max="11020" width="11.54296875" style="46" customWidth="1"/>
    <col min="11021" max="11261" width="9.08984375" style="46"/>
    <col min="11262" max="11262" width="23.08984375" style="46" customWidth="1"/>
    <col min="11263" max="11263" width="58.453125" style="46" customWidth="1"/>
    <col min="11264" max="11264" width="9.08984375" style="46"/>
    <col min="11265" max="11265" width="9.453125" style="46" customWidth="1"/>
    <col min="11266" max="11266" width="9.6328125" style="46" bestFit="1" customWidth="1"/>
    <col min="11267" max="11267" width="10" style="46" bestFit="1" customWidth="1"/>
    <col min="11268" max="11268" width="13.6328125" style="46" bestFit="1" customWidth="1"/>
    <col min="11269" max="11271" width="14.08984375" style="46" customWidth="1"/>
    <col min="11272" max="11272" width="15.08984375" style="46" customWidth="1"/>
    <col min="11273" max="11273" width="13.6328125" style="46" bestFit="1" customWidth="1"/>
    <col min="11274" max="11274" width="11.54296875" style="46" customWidth="1"/>
    <col min="11275" max="11275" width="13.453125" style="46" customWidth="1"/>
    <col min="11276" max="11276" width="11.54296875" style="46" customWidth="1"/>
    <col min="11277" max="11517" width="9.08984375" style="46"/>
    <col min="11518" max="11518" width="23.08984375" style="46" customWidth="1"/>
    <col min="11519" max="11519" width="58.453125" style="46" customWidth="1"/>
    <col min="11520" max="11520" width="9.08984375" style="46"/>
    <col min="11521" max="11521" width="9.453125" style="46" customWidth="1"/>
    <col min="11522" max="11522" width="9.6328125" style="46" bestFit="1" customWidth="1"/>
    <col min="11523" max="11523" width="10" style="46" bestFit="1" customWidth="1"/>
    <col min="11524" max="11524" width="13.6328125" style="46" bestFit="1" customWidth="1"/>
    <col min="11525" max="11527" width="14.08984375" style="46" customWidth="1"/>
    <col min="11528" max="11528" width="15.08984375" style="46" customWidth="1"/>
    <col min="11529" max="11529" width="13.6328125" style="46" bestFit="1" customWidth="1"/>
    <col min="11530" max="11530" width="11.54296875" style="46" customWidth="1"/>
    <col min="11531" max="11531" width="13.453125" style="46" customWidth="1"/>
    <col min="11532" max="11532" width="11.54296875" style="46" customWidth="1"/>
    <col min="11533" max="11773" width="9.08984375" style="46"/>
    <col min="11774" max="11774" width="23.08984375" style="46" customWidth="1"/>
    <col min="11775" max="11775" width="58.453125" style="46" customWidth="1"/>
    <col min="11776" max="11776" width="9.08984375" style="46"/>
    <col min="11777" max="11777" width="9.453125" style="46" customWidth="1"/>
    <col min="11778" max="11778" width="9.6328125" style="46" bestFit="1" customWidth="1"/>
    <col min="11779" max="11779" width="10" style="46" bestFit="1" customWidth="1"/>
    <col min="11780" max="11780" width="13.6328125" style="46" bestFit="1" customWidth="1"/>
    <col min="11781" max="11783" width="14.08984375" style="46" customWidth="1"/>
    <col min="11784" max="11784" width="15.08984375" style="46" customWidth="1"/>
    <col min="11785" max="11785" width="13.6328125" style="46" bestFit="1" customWidth="1"/>
    <col min="11786" max="11786" width="11.54296875" style="46" customWidth="1"/>
    <col min="11787" max="11787" width="13.453125" style="46" customWidth="1"/>
    <col min="11788" max="11788" width="11.54296875" style="46" customWidth="1"/>
    <col min="11789" max="12029" width="9.08984375" style="46"/>
    <col min="12030" max="12030" width="23.08984375" style="46" customWidth="1"/>
    <col min="12031" max="12031" width="58.453125" style="46" customWidth="1"/>
    <col min="12032" max="12032" width="9.08984375" style="46"/>
    <col min="12033" max="12033" width="9.453125" style="46" customWidth="1"/>
    <col min="12034" max="12034" width="9.6328125" style="46" bestFit="1" customWidth="1"/>
    <col min="12035" max="12035" width="10" style="46" bestFit="1" customWidth="1"/>
    <col min="12036" max="12036" width="13.6328125" style="46" bestFit="1" customWidth="1"/>
    <col min="12037" max="12039" width="14.08984375" style="46" customWidth="1"/>
    <col min="12040" max="12040" width="15.08984375" style="46" customWidth="1"/>
    <col min="12041" max="12041" width="13.6328125" style="46" bestFit="1" customWidth="1"/>
    <col min="12042" max="12042" width="11.54296875" style="46" customWidth="1"/>
    <col min="12043" max="12043" width="13.453125" style="46" customWidth="1"/>
    <col min="12044" max="12044" width="11.54296875" style="46" customWidth="1"/>
    <col min="12045" max="12285" width="9.08984375" style="46"/>
    <col min="12286" max="12286" width="23.08984375" style="46" customWidth="1"/>
    <col min="12287" max="12287" width="58.453125" style="46" customWidth="1"/>
    <col min="12288" max="12288" width="9.08984375" style="46"/>
    <col min="12289" max="12289" width="9.453125" style="46" customWidth="1"/>
    <col min="12290" max="12290" width="9.6328125" style="46" bestFit="1" customWidth="1"/>
    <col min="12291" max="12291" width="10" style="46" bestFit="1" customWidth="1"/>
    <col min="12292" max="12292" width="13.6328125" style="46" bestFit="1" customWidth="1"/>
    <col min="12293" max="12295" width="14.08984375" style="46" customWidth="1"/>
    <col min="12296" max="12296" width="15.08984375" style="46" customWidth="1"/>
    <col min="12297" max="12297" width="13.6328125" style="46" bestFit="1" customWidth="1"/>
    <col min="12298" max="12298" width="11.54296875" style="46" customWidth="1"/>
    <col min="12299" max="12299" width="13.453125" style="46" customWidth="1"/>
    <col min="12300" max="12300" width="11.54296875" style="46" customWidth="1"/>
    <col min="12301" max="12541" width="9.08984375" style="46"/>
    <col min="12542" max="12542" width="23.08984375" style="46" customWidth="1"/>
    <col min="12543" max="12543" width="58.453125" style="46" customWidth="1"/>
    <col min="12544" max="12544" width="9.08984375" style="46"/>
    <col min="12545" max="12545" width="9.453125" style="46" customWidth="1"/>
    <col min="12546" max="12546" width="9.6328125" style="46" bestFit="1" customWidth="1"/>
    <col min="12547" max="12547" width="10" style="46" bestFit="1" customWidth="1"/>
    <col min="12548" max="12548" width="13.6328125" style="46" bestFit="1" customWidth="1"/>
    <col min="12549" max="12551" width="14.08984375" style="46" customWidth="1"/>
    <col min="12552" max="12552" width="15.08984375" style="46" customWidth="1"/>
    <col min="12553" max="12553" width="13.6328125" style="46" bestFit="1" customWidth="1"/>
    <col min="12554" max="12554" width="11.54296875" style="46" customWidth="1"/>
    <col min="12555" max="12555" width="13.453125" style="46" customWidth="1"/>
    <col min="12556" max="12556" width="11.54296875" style="46" customWidth="1"/>
    <col min="12557" max="12797" width="9.08984375" style="46"/>
    <col min="12798" max="12798" width="23.08984375" style="46" customWidth="1"/>
    <col min="12799" max="12799" width="58.453125" style="46" customWidth="1"/>
    <col min="12800" max="12800" width="9.08984375" style="46"/>
    <col min="12801" max="12801" width="9.453125" style="46" customWidth="1"/>
    <col min="12802" max="12802" width="9.6328125" style="46" bestFit="1" customWidth="1"/>
    <col min="12803" max="12803" width="10" style="46" bestFit="1" customWidth="1"/>
    <col min="12804" max="12804" width="13.6328125" style="46" bestFit="1" customWidth="1"/>
    <col min="12805" max="12807" width="14.08984375" style="46" customWidth="1"/>
    <col min="12808" max="12808" width="15.08984375" style="46" customWidth="1"/>
    <col min="12809" max="12809" width="13.6328125" style="46" bestFit="1" customWidth="1"/>
    <col min="12810" max="12810" width="11.54296875" style="46" customWidth="1"/>
    <col min="12811" max="12811" width="13.453125" style="46" customWidth="1"/>
    <col min="12812" max="12812" width="11.54296875" style="46" customWidth="1"/>
    <col min="12813" max="13053" width="9.08984375" style="46"/>
    <col min="13054" max="13054" width="23.08984375" style="46" customWidth="1"/>
    <col min="13055" max="13055" width="58.453125" style="46" customWidth="1"/>
    <col min="13056" max="13056" width="9.08984375" style="46"/>
    <col min="13057" max="13057" width="9.453125" style="46" customWidth="1"/>
    <col min="13058" max="13058" width="9.6328125" style="46" bestFit="1" customWidth="1"/>
    <col min="13059" max="13059" width="10" style="46" bestFit="1" customWidth="1"/>
    <col min="13060" max="13060" width="13.6328125" style="46" bestFit="1" customWidth="1"/>
    <col min="13061" max="13063" width="14.08984375" style="46" customWidth="1"/>
    <col min="13064" max="13064" width="15.08984375" style="46" customWidth="1"/>
    <col min="13065" max="13065" width="13.6328125" style="46" bestFit="1" customWidth="1"/>
    <col min="13066" max="13066" width="11.54296875" style="46" customWidth="1"/>
    <col min="13067" max="13067" width="13.453125" style="46" customWidth="1"/>
    <col min="13068" max="13068" width="11.54296875" style="46" customWidth="1"/>
    <col min="13069" max="13309" width="9.08984375" style="46"/>
    <col min="13310" max="13310" width="23.08984375" style="46" customWidth="1"/>
    <col min="13311" max="13311" width="58.453125" style="46" customWidth="1"/>
    <col min="13312" max="13312" width="9.08984375" style="46"/>
    <col min="13313" max="13313" width="9.453125" style="46" customWidth="1"/>
    <col min="13314" max="13314" width="9.6328125" style="46" bestFit="1" customWidth="1"/>
    <col min="13315" max="13315" width="10" style="46" bestFit="1" customWidth="1"/>
    <col min="13316" max="13316" width="13.6328125" style="46" bestFit="1" customWidth="1"/>
    <col min="13317" max="13319" width="14.08984375" style="46" customWidth="1"/>
    <col min="13320" max="13320" width="15.08984375" style="46" customWidth="1"/>
    <col min="13321" max="13321" width="13.6328125" style="46" bestFit="1" customWidth="1"/>
    <col min="13322" max="13322" width="11.54296875" style="46" customWidth="1"/>
    <col min="13323" max="13323" width="13.453125" style="46" customWidth="1"/>
    <col min="13324" max="13324" width="11.54296875" style="46" customWidth="1"/>
    <col min="13325" max="13565" width="9.08984375" style="46"/>
    <col min="13566" max="13566" width="23.08984375" style="46" customWidth="1"/>
    <col min="13567" max="13567" width="58.453125" style="46" customWidth="1"/>
    <col min="13568" max="13568" width="9.08984375" style="46"/>
    <col min="13569" max="13569" width="9.453125" style="46" customWidth="1"/>
    <col min="13570" max="13570" width="9.6328125" style="46" bestFit="1" customWidth="1"/>
    <col min="13571" max="13571" width="10" style="46" bestFit="1" customWidth="1"/>
    <col min="13572" max="13572" width="13.6328125" style="46" bestFit="1" customWidth="1"/>
    <col min="13573" max="13575" width="14.08984375" style="46" customWidth="1"/>
    <col min="13576" max="13576" width="15.08984375" style="46" customWidth="1"/>
    <col min="13577" max="13577" width="13.6328125" style="46" bestFit="1" customWidth="1"/>
    <col min="13578" max="13578" width="11.54296875" style="46" customWidth="1"/>
    <col min="13579" max="13579" width="13.453125" style="46" customWidth="1"/>
    <col min="13580" max="13580" width="11.54296875" style="46" customWidth="1"/>
    <col min="13581" max="13821" width="9.08984375" style="46"/>
    <col min="13822" max="13822" width="23.08984375" style="46" customWidth="1"/>
    <col min="13823" max="13823" width="58.453125" style="46" customWidth="1"/>
    <col min="13824" max="13824" width="9.08984375" style="46"/>
    <col min="13825" max="13825" width="9.453125" style="46" customWidth="1"/>
    <col min="13826" max="13826" width="9.6328125" style="46" bestFit="1" customWidth="1"/>
    <col min="13827" max="13827" width="10" style="46" bestFit="1" customWidth="1"/>
    <col min="13828" max="13828" width="13.6328125" style="46" bestFit="1" customWidth="1"/>
    <col min="13829" max="13831" width="14.08984375" style="46" customWidth="1"/>
    <col min="13832" max="13832" width="15.08984375" style="46" customWidth="1"/>
    <col min="13833" max="13833" width="13.6328125" style="46" bestFit="1" customWidth="1"/>
    <col min="13834" max="13834" width="11.54296875" style="46" customWidth="1"/>
    <col min="13835" max="13835" width="13.453125" style="46" customWidth="1"/>
    <col min="13836" max="13836" width="11.54296875" style="46" customWidth="1"/>
    <col min="13837" max="14077" width="9.08984375" style="46"/>
    <col min="14078" max="14078" width="23.08984375" style="46" customWidth="1"/>
    <col min="14079" max="14079" width="58.453125" style="46" customWidth="1"/>
    <col min="14080" max="14080" width="9.08984375" style="46"/>
    <col min="14081" max="14081" width="9.453125" style="46" customWidth="1"/>
    <col min="14082" max="14082" width="9.6328125" style="46" bestFit="1" customWidth="1"/>
    <col min="14083" max="14083" width="10" style="46" bestFit="1" customWidth="1"/>
    <col min="14084" max="14084" width="13.6328125" style="46" bestFit="1" customWidth="1"/>
    <col min="14085" max="14087" width="14.08984375" style="46" customWidth="1"/>
    <col min="14088" max="14088" width="15.08984375" style="46" customWidth="1"/>
    <col min="14089" max="14089" width="13.6328125" style="46" bestFit="1" customWidth="1"/>
    <col min="14090" max="14090" width="11.54296875" style="46" customWidth="1"/>
    <col min="14091" max="14091" width="13.453125" style="46" customWidth="1"/>
    <col min="14092" max="14092" width="11.54296875" style="46" customWidth="1"/>
    <col min="14093" max="14333" width="9.08984375" style="46"/>
    <col min="14334" max="14334" width="23.08984375" style="46" customWidth="1"/>
    <col min="14335" max="14335" width="58.453125" style="46" customWidth="1"/>
    <col min="14336" max="14336" width="9.08984375" style="46"/>
    <col min="14337" max="14337" width="9.453125" style="46" customWidth="1"/>
    <col min="14338" max="14338" width="9.6328125" style="46" bestFit="1" customWidth="1"/>
    <col min="14339" max="14339" width="10" style="46" bestFit="1" customWidth="1"/>
    <col min="14340" max="14340" width="13.6328125" style="46" bestFit="1" customWidth="1"/>
    <col min="14341" max="14343" width="14.08984375" style="46" customWidth="1"/>
    <col min="14344" max="14344" width="15.08984375" style="46" customWidth="1"/>
    <col min="14345" max="14345" width="13.6328125" style="46" bestFit="1" customWidth="1"/>
    <col min="14346" max="14346" width="11.54296875" style="46" customWidth="1"/>
    <col min="14347" max="14347" width="13.453125" style="46" customWidth="1"/>
    <col min="14348" max="14348" width="11.54296875" style="46" customWidth="1"/>
    <col min="14349" max="14589" width="9.08984375" style="46"/>
    <col min="14590" max="14590" width="23.08984375" style="46" customWidth="1"/>
    <col min="14591" max="14591" width="58.453125" style="46" customWidth="1"/>
    <col min="14592" max="14592" width="9.08984375" style="46"/>
    <col min="14593" max="14593" width="9.453125" style="46" customWidth="1"/>
    <col min="14594" max="14594" width="9.6328125" style="46" bestFit="1" customWidth="1"/>
    <col min="14595" max="14595" width="10" style="46" bestFit="1" customWidth="1"/>
    <col min="14596" max="14596" width="13.6328125" style="46" bestFit="1" customWidth="1"/>
    <col min="14597" max="14599" width="14.08984375" style="46" customWidth="1"/>
    <col min="14600" max="14600" width="15.08984375" style="46" customWidth="1"/>
    <col min="14601" max="14601" width="13.6328125" style="46" bestFit="1" customWidth="1"/>
    <col min="14602" max="14602" width="11.54296875" style="46" customWidth="1"/>
    <col min="14603" max="14603" width="13.453125" style="46" customWidth="1"/>
    <col min="14604" max="14604" width="11.54296875" style="46" customWidth="1"/>
    <col min="14605" max="14845" width="9.08984375" style="46"/>
    <col min="14846" max="14846" width="23.08984375" style="46" customWidth="1"/>
    <col min="14847" max="14847" width="58.453125" style="46" customWidth="1"/>
    <col min="14848" max="14848" width="9.08984375" style="46"/>
    <col min="14849" max="14849" width="9.453125" style="46" customWidth="1"/>
    <col min="14850" max="14850" width="9.6328125" style="46" bestFit="1" customWidth="1"/>
    <col min="14851" max="14851" width="10" style="46" bestFit="1" customWidth="1"/>
    <col min="14852" max="14852" width="13.6328125" style="46" bestFit="1" customWidth="1"/>
    <col min="14853" max="14855" width="14.08984375" style="46" customWidth="1"/>
    <col min="14856" max="14856" width="15.08984375" style="46" customWidth="1"/>
    <col min="14857" max="14857" width="13.6328125" style="46" bestFit="1" customWidth="1"/>
    <col min="14858" max="14858" width="11.54296875" style="46" customWidth="1"/>
    <col min="14859" max="14859" width="13.453125" style="46" customWidth="1"/>
    <col min="14860" max="14860" width="11.54296875" style="46" customWidth="1"/>
    <col min="14861" max="15101" width="9.08984375" style="46"/>
    <col min="15102" max="15102" width="23.08984375" style="46" customWidth="1"/>
    <col min="15103" max="15103" width="58.453125" style="46" customWidth="1"/>
    <col min="15104" max="15104" width="9.08984375" style="46"/>
    <col min="15105" max="15105" width="9.453125" style="46" customWidth="1"/>
    <col min="15106" max="15106" width="9.6328125" style="46" bestFit="1" customWidth="1"/>
    <col min="15107" max="15107" width="10" style="46" bestFit="1" customWidth="1"/>
    <col min="15108" max="15108" width="13.6328125" style="46" bestFit="1" customWidth="1"/>
    <col min="15109" max="15111" width="14.08984375" style="46" customWidth="1"/>
    <col min="15112" max="15112" width="15.08984375" style="46" customWidth="1"/>
    <col min="15113" max="15113" width="13.6328125" style="46" bestFit="1" customWidth="1"/>
    <col min="15114" max="15114" width="11.54296875" style="46" customWidth="1"/>
    <col min="15115" max="15115" width="13.453125" style="46" customWidth="1"/>
    <col min="15116" max="15116" width="11.54296875" style="46" customWidth="1"/>
    <col min="15117" max="15357" width="9.08984375" style="46"/>
    <col min="15358" max="15358" width="23.08984375" style="46" customWidth="1"/>
    <col min="15359" max="15359" width="58.453125" style="46" customWidth="1"/>
    <col min="15360" max="15360" width="9.08984375" style="46"/>
    <col min="15361" max="15361" width="9.453125" style="46" customWidth="1"/>
    <col min="15362" max="15362" width="9.6328125" style="46" bestFit="1" customWidth="1"/>
    <col min="15363" max="15363" width="10" style="46" bestFit="1" customWidth="1"/>
    <col min="15364" max="15364" width="13.6328125" style="46" bestFit="1" customWidth="1"/>
    <col min="15365" max="15367" width="14.08984375" style="46" customWidth="1"/>
    <col min="15368" max="15368" width="15.08984375" style="46" customWidth="1"/>
    <col min="15369" max="15369" width="13.6328125" style="46" bestFit="1" customWidth="1"/>
    <col min="15370" max="15370" width="11.54296875" style="46" customWidth="1"/>
    <col min="15371" max="15371" width="13.453125" style="46" customWidth="1"/>
    <col min="15372" max="15372" width="11.54296875" style="46" customWidth="1"/>
    <col min="15373" max="15613" width="9.08984375" style="46"/>
    <col min="15614" max="15614" width="23.08984375" style="46" customWidth="1"/>
    <col min="15615" max="15615" width="58.453125" style="46" customWidth="1"/>
    <col min="15616" max="15616" width="9.08984375" style="46"/>
    <col min="15617" max="15617" width="9.453125" style="46" customWidth="1"/>
    <col min="15618" max="15618" width="9.6328125" style="46" bestFit="1" customWidth="1"/>
    <col min="15619" max="15619" width="10" style="46" bestFit="1" customWidth="1"/>
    <col min="15620" max="15620" width="13.6328125" style="46" bestFit="1" customWidth="1"/>
    <col min="15621" max="15623" width="14.08984375" style="46" customWidth="1"/>
    <col min="15624" max="15624" width="15.08984375" style="46" customWidth="1"/>
    <col min="15625" max="15625" width="13.6328125" style="46" bestFit="1" customWidth="1"/>
    <col min="15626" max="15626" width="11.54296875" style="46" customWidth="1"/>
    <col min="15627" max="15627" width="13.453125" style="46" customWidth="1"/>
    <col min="15628" max="15628" width="11.54296875" style="46" customWidth="1"/>
    <col min="15629" max="15869" width="9.08984375" style="46"/>
    <col min="15870" max="15870" width="23.08984375" style="46" customWidth="1"/>
    <col min="15871" max="15871" width="58.453125" style="46" customWidth="1"/>
    <col min="15872" max="15872" width="9.08984375" style="46"/>
    <col min="15873" max="15873" width="9.453125" style="46" customWidth="1"/>
    <col min="15874" max="15874" width="9.6328125" style="46" bestFit="1" customWidth="1"/>
    <col min="15875" max="15875" width="10" style="46" bestFit="1" customWidth="1"/>
    <col min="15876" max="15876" width="13.6328125" style="46" bestFit="1" customWidth="1"/>
    <col min="15877" max="15879" width="14.08984375" style="46" customWidth="1"/>
    <col min="15880" max="15880" width="15.08984375" style="46" customWidth="1"/>
    <col min="15881" max="15881" width="13.6328125" style="46" bestFit="1" customWidth="1"/>
    <col min="15882" max="15882" width="11.54296875" style="46" customWidth="1"/>
    <col min="15883" max="15883" width="13.453125" style="46" customWidth="1"/>
    <col min="15884" max="15884" width="11.54296875" style="46" customWidth="1"/>
    <col min="15885" max="16125" width="9.08984375" style="46"/>
    <col min="16126" max="16126" width="23.08984375" style="46" customWidth="1"/>
    <col min="16127" max="16127" width="58.453125" style="46" customWidth="1"/>
    <col min="16128" max="16128" width="9.08984375" style="46"/>
    <col min="16129" max="16129" width="9.453125" style="46" customWidth="1"/>
    <col min="16130" max="16130" width="9.6328125" style="46" bestFit="1" customWidth="1"/>
    <col min="16131" max="16131" width="10" style="46" bestFit="1" customWidth="1"/>
    <col min="16132" max="16132" width="13.6328125" style="46" bestFit="1" customWidth="1"/>
    <col min="16133" max="16135" width="14.08984375" style="46" customWidth="1"/>
    <col min="16136" max="16136" width="15.08984375" style="46" customWidth="1"/>
    <col min="16137" max="16137" width="13.6328125" style="46" bestFit="1" customWidth="1"/>
    <col min="16138" max="16138" width="11.54296875" style="46" customWidth="1"/>
    <col min="16139" max="16139" width="13.453125" style="46" customWidth="1"/>
    <col min="16140" max="16140" width="11.54296875" style="46" customWidth="1"/>
    <col min="16141" max="16384" width="9.08984375" style="46"/>
  </cols>
  <sheetData>
    <row r="1" spans="1:81" ht="15.5">
      <c r="A1" s="42" t="s">
        <v>134</v>
      </c>
      <c r="B1" s="43"/>
      <c r="C1" s="44"/>
      <c r="D1" s="44"/>
      <c r="E1" s="44"/>
      <c r="F1" s="45"/>
      <c r="G1" s="44"/>
      <c r="H1" s="44"/>
      <c r="I1" s="44"/>
      <c r="J1" s="44"/>
      <c r="K1" s="44"/>
      <c r="L1" s="44"/>
    </row>
    <row r="2" spans="1:81" ht="15.5">
      <c r="A2" s="47" t="s">
        <v>135</v>
      </c>
      <c r="B2" s="85" t="s">
        <v>180</v>
      </c>
      <c r="C2" s="44"/>
      <c r="D2" s="44"/>
      <c r="E2" s="44"/>
      <c r="F2" s="45"/>
      <c r="G2" s="44"/>
      <c r="H2" s="44"/>
      <c r="I2" s="44"/>
      <c r="J2" s="44"/>
      <c r="K2" s="44"/>
      <c r="L2" s="44"/>
    </row>
    <row r="3" spans="1:81" ht="15.5">
      <c r="A3" s="47" t="s">
        <v>136</v>
      </c>
      <c r="B3" s="85" t="s">
        <v>182</v>
      </c>
      <c r="C3" s="44"/>
      <c r="D3" s="44"/>
      <c r="E3" s="44"/>
      <c r="F3" s="45"/>
      <c r="G3" s="44"/>
      <c r="H3" s="44"/>
      <c r="I3" s="44"/>
      <c r="J3" s="44"/>
      <c r="K3" s="44"/>
      <c r="L3" s="44"/>
    </row>
    <row r="4" spans="1:81" ht="14">
      <c r="A4" s="48" t="s">
        <v>137</v>
      </c>
      <c r="B4" s="86" t="s">
        <v>181</v>
      </c>
      <c r="C4" s="49"/>
      <c r="D4" s="49"/>
      <c r="E4" s="49"/>
      <c r="F4" s="50"/>
      <c r="G4" s="49"/>
      <c r="H4" s="49"/>
      <c r="I4" s="49"/>
      <c r="J4" s="49"/>
      <c r="K4" s="49"/>
      <c r="L4" s="49"/>
    </row>
    <row r="5" spans="1:81" ht="13">
      <c r="A5" s="51" t="s">
        <v>138</v>
      </c>
      <c r="B5" s="84" t="s">
        <v>139</v>
      </c>
      <c r="C5" s="49"/>
      <c r="D5" s="49"/>
      <c r="E5" s="49"/>
      <c r="F5" s="50"/>
      <c r="G5" s="49"/>
      <c r="H5" s="49"/>
      <c r="I5" s="49"/>
      <c r="J5" s="52"/>
      <c r="K5" s="52"/>
      <c r="L5" s="52"/>
    </row>
    <row r="6" spans="1:81" s="55" customFormat="1" ht="13">
      <c r="A6" s="206" t="s">
        <v>140</v>
      </c>
      <c r="B6" s="206" t="s">
        <v>141</v>
      </c>
      <c r="C6" s="208" t="s">
        <v>142</v>
      </c>
      <c r="D6" s="209" t="s">
        <v>143</v>
      </c>
      <c r="E6" s="209" t="s">
        <v>144</v>
      </c>
      <c r="F6" s="210" t="s">
        <v>145</v>
      </c>
      <c r="G6" s="212" t="s">
        <v>146</v>
      </c>
      <c r="H6" s="208" t="s">
        <v>147</v>
      </c>
      <c r="I6" s="208" t="s">
        <v>148</v>
      </c>
      <c r="J6" s="53"/>
      <c r="K6" s="53"/>
      <c r="L6" s="53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54"/>
      <c r="BO6" s="54"/>
      <c r="BP6" s="54"/>
      <c r="BQ6" s="54"/>
      <c r="BR6" s="54"/>
      <c r="BS6" s="54"/>
      <c r="BT6" s="54"/>
      <c r="BU6" s="54"/>
      <c r="BV6" s="54"/>
      <c r="BW6" s="54"/>
      <c r="BX6" s="54"/>
      <c r="BY6" s="54"/>
      <c r="BZ6" s="54"/>
      <c r="CA6" s="54"/>
      <c r="CB6" s="54"/>
      <c r="CC6" s="54"/>
    </row>
    <row r="7" spans="1:81" s="55" customFormat="1" ht="52">
      <c r="A7" s="207"/>
      <c r="B7" s="207"/>
      <c r="C7" s="207"/>
      <c r="D7" s="209"/>
      <c r="E7" s="209"/>
      <c r="F7" s="211"/>
      <c r="G7" s="213"/>
      <c r="H7" s="207"/>
      <c r="I7" s="207"/>
      <c r="J7" s="56" t="s">
        <v>177</v>
      </c>
      <c r="K7" s="56" t="s">
        <v>178</v>
      </c>
      <c r="L7" s="56" t="s">
        <v>179</v>
      </c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54"/>
      <c r="BO7" s="54"/>
      <c r="BP7" s="54"/>
      <c r="BQ7" s="54"/>
      <c r="BR7" s="54"/>
      <c r="BS7" s="54"/>
      <c r="BT7" s="54"/>
      <c r="BU7" s="54"/>
      <c r="BV7" s="54"/>
      <c r="BW7" s="54"/>
      <c r="BX7" s="54"/>
      <c r="BY7" s="54"/>
      <c r="BZ7" s="54"/>
      <c r="CA7" s="54"/>
      <c r="CB7" s="54"/>
      <c r="CC7" s="54"/>
    </row>
    <row r="8" spans="1:81" s="59" customFormat="1" ht="13">
      <c r="A8" s="57" t="s">
        <v>149</v>
      </c>
      <c r="B8" s="214" t="s">
        <v>150</v>
      </c>
      <c r="C8" s="215"/>
      <c r="D8" s="215"/>
      <c r="E8" s="215"/>
      <c r="F8" s="215"/>
      <c r="G8" s="215"/>
      <c r="H8" s="215"/>
      <c r="I8" s="216"/>
      <c r="J8" s="57"/>
      <c r="K8" s="57"/>
      <c r="L8" s="57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8"/>
      <c r="BG8" s="58"/>
      <c r="BH8" s="58"/>
      <c r="BI8" s="58"/>
      <c r="BJ8" s="58"/>
      <c r="BK8" s="58"/>
      <c r="BL8" s="58"/>
      <c r="BM8" s="58"/>
      <c r="BN8" s="58"/>
      <c r="BO8" s="58"/>
      <c r="BP8" s="58"/>
      <c r="BQ8" s="58"/>
      <c r="BR8" s="58"/>
      <c r="BS8" s="58"/>
      <c r="BT8" s="58"/>
      <c r="BU8" s="58"/>
      <c r="BV8" s="58"/>
      <c r="BW8" s="58"/>
      <c r="BX8" s="58"/>
      <c r="BY8" s="58"/>
      <c r="BZ8" s="58"/>
      <c r="CA8" s="58"/>
      <c r="CB8" s="58"/>
      <c r="CC8" s="58"/>
    </row>
    <row r="9" spans="1:81" ht="13">
      <c r="A9" s="60" t="s">
        <v>151</v>
      </c>
      <c r="B9" s="217" t="s">
        <v>152</v>
      </c>
      <c r="C9" s="218"/>
      <c r="D9" s="218"/>
      <c r="E9" s="218"/>
      <c r="F9" s="218"/>
      <c r="G9" s="218"/>
      <c r="H9" s="218"/>
      <c r="I9" s="219"/>
      <c r="J9" s="61"/>
      <c r="K9" s="61"/>
      <c r="L9" s="61"/>
    </row>
    <row r="10" spans="1:81" ht="13">
      <c r="A10" s="62" t="s">
        <v>153</v>
      </c>
      <c r="B10" s="203"/>
      <c r="C10" s="204"/>
      <c r="D10" s="204"/>
      <c r="E10" s="204"/>
      <c r="F10" s="204"/>
      <c r="G10" s="204"/>
      <c r="H10" s="204"/>
      <c r="I10" s="205"/>
      <c r="J10" s="63"/>
      <c r="K10" s="63"/>
      <c r="L10" s="63"/>
    </row>
    <row r="11" spans="1:81" ht="13">
      <c r="A11" s="64" t="s">
        <v>154</v>
      </c>
      <c r="B11" s="65" t="s">
        <v>97</v>
      </c>
      <c r="C11" s="65" t="s">
        <v>155</v>
      </c>
      <c r="D11" s="66">
        <v>1</v>
      </c>
      <c r="E11" s="67">
        <f>'Bill No.1'!F18</f>
        <v>0</v>
      </c>
      <c r="F11" s="68">
        <v>1</v>
      </c>
      <c r="G11" s="67">
        <f>D11*E11</f>
        <v>0</v>
      </c>
      <c r="H11" s="69">
        <v>0</v>
      </c>
      <c r="I11" s="67">
        <f>G11</f>
        <v>0</v>
      </c>
      <c r="J11" s="67">
        <f>I11</f>
        <v>0</v>
      </c>
      <c r="K11" s="70"/>
      <c r="L11" s="70"/>
    </row>
    <row r="12" spans="1:81" ht="13">
      <c r="A12" s="64" t="s">
        <v>156</v>
      </c>
      <c r="B12" s="65" t="s">
        <v>81</v>
      </c>
      <c r="C12" s="65" t="s">
        <v>157</v>
      </c>
      <c r="D12" s="66">
        <v>1</v>
      </c>
      <c r="E12" s="67">
        <f>'Bill No.2'!F12</f>
        <v>0</v>
      </c>
      <c r="F12" s="68">
        <v>1</v>
      </c>
      <c r="G12" s="67">
        <f t="shared" ref="G12:G29" si="0">D12*E12</f>
        <v>0</v>
      </c>
      <c r="H12" s="69">
        <v>0</v>
      </c>
      <c r="I12" s="67">
        <f t="shared" ref="I12:I29" si="1">G12</f>
        <v>0</v>
      </c>
      <c r="J12" s="67">
        <f t="shared" ref="J12:J19" si="2">I12</f>
        <v>0</v>
      </c>
      <c r="K12" s="70"/>
      <c r="L12" s="70"/>
    </row>
    <row r="13" spans="1:81" ht="13">
      <c r="A13" s="64" t="s">
        <v>158</v>
      </c>
      <c r="B13" s="65" t="s">
        <v>82</v>
      </c>
      <c r="C13" s="65" t="s">
        <v>159</v>
      </c>
      <c r="D13" s="66">
        <v>1</v>
      </c>
      <c r="E13" s="67">
        <f>'Bill No.3'!F15</f>
        <v>0</v>
      </c>
      <c r="F13" s="68">
        <v>1</v>
      </c>
      <c r="G13" s="67">
        <f t="shared" si="0"/>
        <v>0</v>
      </c>
      <c r="H13" s="69">
        <v>0</v>
      </c>
      <c r="I13" s="67">
        <f t="shared" si="1"/>
        <v>0</v>
      </c>
      <c r="J13" s="67">
        <f t="shared" si="2"/>
        <v>0</v>
      </c>
      <c r="K13" s="70"/>
      <c r="L13" s="70"/>
    </row>
    <row r="14" spans="1:81" ht="13">
      <c r="A14" s="64" t="s">
        <v>160</v>
      </c>
      <c r="B14" s="65" t="s">
        <v>84</v>
      </c>
      <c r="C14" s="65" t="s">
        <v>159</v>
      </c>
      <c r="D14" s="71">
        <v>1</v>
      </c>
      <c r="E14" s="67">
        <f>'Bill No.4'!F12</f>
        <v>0</v>
      </c>
      <c r="F14" s="68">
        <v>1</v>
      </c>
      <c r="G14" s="67">
        <f t="shared" si="0"/>
        <v>0</v>
      </c>
      <c r="H14" s="69">
        <v>0</v>
      </c>
      <c r="I14" s="67">
        <f t="shared" si="1"/>
        <v>0</v>
      </c>
      <c r="J14" s="67">
        <f t="shared" si="2"/>
        <v>0</v>
      </c>
      <c r="K14" s="70"/>
      <c r="L14" s="70"/>
    </row>
    <row r="15" spans="1:81" ht="13">
      <c r="A15" s="64" t="s">
        <v>161</v>
      </c>
      <c r="B15" s="65" t="s">
        <v>83</v>
      </c>
      <c r="C15" s="65" t="s">
        <v>159</v>
      </c>
      <c r="D15" s="71">
        <v>1</v>
      </c>
      <c r="E15" s="67">
        <f>'Bill No.5'!F17</f>
        <v>0</v>
      </c>
      <c r="F15" s="68">
        <v>1</v>
      </c>
      <c r="G15" s="67">
        <f t="shared" si="0"/>
        <v>0</v>
      </c>
      <c r="H15" s="69">
        <v>0</v>
      </c>
      <c r="I15" s="67">
        <f t="shared" si="1"/>
        <v>0</v>
      </c>
      <c r="J15" s="67">
        <f t="shared" si="2"/>
        <v>0</v>
      </c>
      <c r="K15" s="70"/>
      <c r="L15" s="70"/>
    </row>
    <row r="16" spans="1:81" ht="13">
      <c r="A16" s="64" t="s">
        <v>162</v>
      </c>
      <c r="B16" s="65" t="s">
        <v>98</v>
      </c>
      <c r="C16" s="65" t="s">
        <v>159</v>
      </c>
      <c r="D16" s="71">
        <v>1</v>
      </c>
      <c r="E16" s="67">
        <f>'Bill No.6'!F12</f>
        <v>0</v>
      </c>
      <c r="F16" s="68">
        <v>1</v>
      </c>
      <c r="G16" s="67">
        <f t="shared" si="0"/>
        <v>0</v>
      </c>
      <c r="H16" s="69">
        <v>0</v>
      </c>
      <c r="I16" s="67">
        <f t="shared" si="1"/>
        <v>0</v>
      </c>
      <c r="J16" s="67">
        <f t="shared" si="2"/>
        <v>0</v>
      </c>
      <c r="K16" s="70"/>
      <c r="L16" s="70"/>
    </row>
    <row r="17" spans="1:12" ht="13">
      <c r="A17" s="64" t="s">
        <v>163</v>
      </c>
      <c r="B17" s="65" t="s">
        <v>99</v>
      </c>
      <c r="C17" s="65" t="s">
        <v>159</v>
      </c>
      <c r="D17" s="71">
        <v>1</v>
      </c>
      <c r="E17" s="67">
        <f>'Bill No.7'!F17</f>
        <v>0</v>
      </c>
      <c r="F17" s="68">
        <v>1</v>
      </c>
      <c r="G17" s="67">
        <f t="shared" si="0"/>
        <v>0</v>
      </c>
      <c r="H17" s="69">
        <v>0</v>
      </c>
      <c r="I17" s="67">
        <f t="shared" si="1"/>
        <v>0</v>
      </c>
      <c r="J17" s="67">
        <f t="shared" si="2"/>
        <v>0</v>
      </c>
      <c r="K17" s="72"/>
      <c r="L17" s="72"/>
    </row>
    <row r="18" spans="1:12" ht="12.75" customHeight="1">
      <c r="A18" s="64" t="s">
        <v>164</v>
      </c>
      <c r="B18" s="65" t="s">
        <v>101</v>
      </c>
      <c r="C18" s="65" t="s">
        <v>159</v>
      </c>
      <c r="D18" s="73">
        <v>1</v>
      </c>
      <c r="E18" s="67">
        <f>'Bill No.8'!F13</f>
        <v>0</v>
      </c>
      <c r="F18" s="68">
        <v>1</v>
      </c>
      <c r="G18" s="67">
        <f t="shared" si="0"/>
        <v>0</v>
      </c>
      <c r="H18" s="69">
        <v>0</v>
      </c>
      <c r="I18" s="67">
        <f t="shared" si="1"/>
        <v>0</v>
      </c>
      <c r="J18" s="67">
        <f t="shared" si="2"/>
        <v>0</v>
      </c>
      <c r="K18" s="70"/>
      <c r="L18" s="70"/>
    </row>
    <row r="19" spans="1:12" ht="13.5" customHeight="1">
      <c r="A19" s="64" t="s">
        <v>165</v>
      </c>
      <c r="B19" s="65" t="s">
        <v>102</v>
      </c>
      <c r="C19" s="65" t="s">
        <v>159</v>
      </c>
      <c r="D19" s="74">
        <v>1</v>
      </c>
      <c r="E19" s="67">
        <f>'Bill No.9'!F12</f>
        <v>0</v>
      </c>
      <c r="F19" s="68">
        <v>1</v>
      </c>
      <c r="G19" s="67">
        <f t="shared" si="0"/>
        <v>0</v>
      </c>
      <c r="H19" s="69">
        <v>0</v>
      </c>
      <c r="I19" s="67">
        <f t="shared" si="1"/>
        <v>0</v>
      </c>
      <c r="J19" s="67">
        <f t="shared" si="2"/>
        <v>0</v>
      </c>
      <c r="K19" s="70"/>
      <c r="L19" s="70"/>
    </row>
    <row r="20" spans="1:12" ht="15" customHeight="1">
      <c r="A20" s="64" t="s">
        <v>166</v>
      </c>
      <c r="B20" s="65" t="s">
        <v>103</v>
      </c>
      <c r="C20" s="65" t="s">
        <v>159</v>
      </c>
      <c r="D20" s="75">
        <v>1</v>
      </c>
      <c r="E20" s="67">
        <f>'Bill No.10'!F12</f>
        <v>0</v>
      </c>
      <c r="F20" s="68">
        <v>1</v>
      </c>
      <c r="G20" s="67">
        <f t="shared" si="0"/>
        <v>0</v>
      </c>
      <c r="H20" s="69">
        <v>0</v>
      </c>
      <c r="I20" s="67">
        <f t="shared" si="1"/>
        <v>0</v>
      </c>
      <c r="J20" s="67"/>
      <c r="K20" s="67">
        <f>I20</f>
        <v>0</v>
      </c>
      <c r="L20" s="70"/>
    </row>
    <row r="21" spans="1:12" ht="15.75" customHeight="1">
      <c r="A21" s="64" t="s">
        <v>167</v>
      </c>
      <c r="B21" s="65" t="s">
        <v>104</v>
      </c>
      <c r="C21" s="65" t="s">
        <v>159</v>
      </c>
      <c r="D21" s="75">
        <v>1</v>
      </c>
      <c r="E21" s="67">
        <f>'Bill No.11'!F17</f>
        <v>0</v>
      </c>
      <c r="F21" s="68">
        <v>1</v>
      </c>
      <c r="G21" s="67">
        <f t="shared" si="0"/>
        <v>0</v>
      </c>
      <c r="H21" s="69">
        <v>0</v>
      </c>
      <c r="I21" s="67">
        <f t="shared" si="1"/>
        <v>0</v>
      </c>
      <c r="J21" s="67"/>
      <c r="K21" s="67">
        <f>I21</f>
        <v>0</v>
      </c>
      <c r="L21" s="70"/>
    </row>
    <row r="22" spans="1:12" ht="13">
      <c r="A22" s="64" t="s">
        <v>168</v>
      </c>
      <c r="B22" s="65" t="s">
        <v>105</v>
      </c>
      <c r="C22" s="65" t="s">
        <v>159</v>
      </c>
      <c r="D22" s="75">
        <v>1</v>
      </c>
      <c r="E22" s="67">
        <f>'Bill No.12'!F17</f>
        <v>0</v>
      </c>
      <c r="F22" s="68">
        <v>1</v>
      </c>
      <c r="G22" s="67">
        <f t="shared" si="0"/>
        <v>0</v>
      </c>
      <c r="H22" s="69">
        <v>0</v>
      </c>
      <c r="I22" s="67">
        <f t="shared" si="1"/>
        <v>0</v>
      </c>
      <c r="J22" s="67"/>
      <c r="K22" s="67">
        <f t="shared" ref="K22:K29" si="3">I22</f>
        <v>0</v>
      </c>
      <c r="L22" s="70"/>
    </row>
    <row r="23" spans="1:12" ht="13">
      <c r="A23" s="64" t="s">
        <v>169</v>
      </c>
      <c r="B23" s="65" t="s">
        <v>106</v>
      </c>
      <c r="C23" s="65" t="s">
        <v>159</v>
      </c>
      <c r="D23" s="75">
        <v>1</v>
      </c>
      <c r="E23" s="67">
        <f>'Bill No.13'!F12</f>
        <v>0</v>
      </c>
      <c r="F23" s="68">
        <v>1</v>
      </c>
      <c r="G23" s="67">
        <f t="shared" si="0"/>
        <v>0</v>
      </c>
      <c r="H23" s="69">
        <v>0</v>
      </c>
      <c r="I23" s="67">
        <f t="shared" si="1"/>
        <v>0</v>
      </c>
      <c r="J23" s="67"/>
      <c r="K23" s="67">
        <f t="shared" si="3"/>
        <v>0</v>
      </c>
      <c r="L23" s="70"/>
    </row>
    <row r="24" spans="1:12" ht="15" customHeight="1">
      <c r="A24" s="64" t="s">
        <v>170</v>
      </c>
      <c r="B24" s="65" t="s">
        <v>107</v>
      </c>
      <c r="C24" s="65" t="s">
        <v>159</v>
      </c>
      <c r="D24" s="75">
        <v>1</v>
      </c>
      <c r="E24" s="67">
        <f>'Bill No.14'!F12</f>
        <v>0</v>
      </c>
      <c r="F24" s="68">
        <v>1</v>
      </c>
      <c r="G24" s="67">
        <f t="shared" si="0"/>
        <v>0</v>
      </c>
      <c r="H24" s="69">
        <v>0</v>
      </c>
      <c r="I24" s="67">
        <f t="shared" si="1"/>
        <v>0</v>
      </c>
      <c r="J24" s="67"/>
      <c r="K24" s="67">
        <f t="shared" si="3"/>
        <v>0</v>
      </c>
      <c r="L24" s="70"/>
    </row>
    <row r="25" spans="1:12" ht="15" customHeight="1">
      <c r="A25" s="64" t="s">
        <v>171</v>
      </c>
      <c r="B25" s="65" t="s">
        <v>108</v>
      </c>
      <c r="C25" s="65" t="s">
        <v>159</v>
      </c>
      <c r="D25" s="75">
        <v>1</v>
      </c>
      <c r="E25" s="67">
        <f>'Bill No.15'!F13</f>
        <v>0</v>
      </c>
      <c r="F25" s="68">
        <v>1</v>
      </c>
      <c r="G25" s="67">
        <f t="shared" si="0"/>
        <v>0</v>
      </c>
      <c r="H25" s="69">
        <v>0</v>
      </c>
      <c r="I25" s="67">
        <f t="shared" si="1"/>
        <v>0</v>
      </c>
      <c r="J25" s="67"/>
      <c r="K25" s="67">
        <f t="shared" si="3"/>
        <v>0</v>
      </c>
      <c r="L25" s="70"/>
    </row>
    <row r="26" spans="1:12" ht="15.75" customHeight="1">
      <c r="A26" s="64" t="s">
        <v>172</v>
      </c>
      <c r="B26" s="65" t="s">
        <v>109</v>
      </c>
      <c r="C26" s="65" t="s">
        <v>159</v>
      </c>
      <c r="D26" s="75">
        <v>1</v>
      </c>
      <c r="E26" s="67">
        <f>'Bill No.16'!F13</f>
        <v>0</v>
      </c>
      <c r="F26" s="68">
        <v>1</v>
      </c>
      <c r="G26" s="67">
        <f t="shared" si="0"/>
        <v>0</v>
      </c>
      <c r="H26" s="69">
        <v>0</v>
      </c>
      <c r="I26" s="67">
        <f t="shared" si="1"/>
        <v>0</v>
      </c>
      <c r="J26" s="67"/>
      <c r="K26" s="67">
        <f t="shared" si="3"/>
        <v>0</v>
      </c>
      <c r="L26" s="70"/>
    </row>
    <row r="27" spans="1:12" ht="16.5" customHeight="1">
      <c r="A27" s="64" t="s">
        <v>173</v>
      </c>
      <c r="B27" s="65" t="s">
        <v>110</v>
      </c>
      <c r="C27" s="65" t="s">
        <v>159</v>
      </c>
      <c r="D27" s="75">
        <v>1</v>
      </c>
      <c r="E27" s="67">
        <f>'Bill No.17'!F17</f>
        <v>0</v>
      </c>
      <c r="F27" s="68">
        <v>1</v>
      </c>
      <c r="G27" s="67">
        <f t="shared" si="0"/>
        <v>0</v>
      </c>
      <c r="H27" s="69">
        <v>0</v>
      </c>
      <c r="I27" s="67">
        <f t="shared" si="1"/>
        <v>0</v>
      </c>
      <c r="J27" s="67"/>
      <c r="K27" s="67">
        <f t="shared" si="3"/>
        <v>0</v>
      </c>
      <c r="L27" s="70"/>
    </row>
    <row r="28" spans="1:12" ht="16.5" customHeight="1">
      <c r="A28" s="64" t="s">
        <v>174</v>
      </c>
      <c r="B28" s="65" t="s">
        <v>111</v>
      </c>
      <c r="C28" s="65" t="s">
        <v>159</v>
      </c>
      <c r="D28" s="75">
        <v>1</v>
      </c>
      <c r="E28" s="67">
        <f>'Bill No.17'!F17</f>
        <v>0</v>
      </c>
      <c r="F28" s="68">
        <v>1</v>
      </c>
      <c r="G28" s="67">
        <f t="shared" si="0"/>
        <v>0</v>
      </c>
      <c r="H28" s="69">
        <v>0</v>
      </c>
      <c r="I28" s="67">
        <f t="shared" si="1"/>
        <v>0</v>
      </c>
      <c r="J28" s="67"/>
      <c r="K28" s="67">
        <f t="shared" si="3"/>
        <v>0</v>
      </c>
      <c r="L28" s="70"/>
    </row>
    <row r="29" spans="1:12" ht="13">
      <c r="A29" s="64" t="s">
        <v>175</v>
      </c>
      <c r="B29" s="65" t="s">
        <v>112</v>
      </c>
      <c r="C29" s="65" t="s">
        <v>159</v>
      </c>
      <c r="D29" s="75">
        <v>1</v>
      </c>
      <c r="E29" s="67">
        <f>'Bill No.18'!F17</f>
        <v>0</v>
      </c>
      <c r="F29" s="68">
        <v>1</v>
      </c>
      <c r="G29" s="67">
        <f t="shared" si="0"/>
        <v>0</v>
      </c>
      <c r="H29" s="69">
        <v>0</v>
      </c>
      <c r="I29" s="67">
        <f t="shared" si="1"/>
        <v>0</v>
      </c>
      <c r="J29" s="67"/>
      <c r="K29" s="67">
        <f t="shared" si="3"/>
        <v>0</v>
      </c>
      <c r="L29" s="70"/>
    </row>
    <row r="30" spans="1:12" ht="16.5" customHeight="1">
      <c r="A30" s="76" t="s">
        <v>176</v>
      </c>
      <c r="B30" s="77"/>
      <c r="C30" s="77"/>
      <c r="D30" s="77"/>
      <c r="E30" s="78"/>
      <c r="F30" s="79"/>
      <c r="G30" s="80">
        <f>SUM(G11:G29)</f>
        <v>0</v>
      </c>
      <c r="H30" s="81"/>
      <c r="I30" s="80">
        <f>SUM(I11:I29)</f>
        <v>0</v>
      </c>
      <c r="J30" s="80">
        <f>SUM(J11:J29)</f>
        <v>0</v>
      </c>
      <c r="K30" s="80">
        <f>SUM(K11:K29)</f>
        <v>0</v>
      </c>
      <c r="L30" s="81"/>
    </row>
    <row r="37" spans="1:1">
      <c r="A37" s="59"/>
    </row>
  </sheetData>
  <mergeCells count="12">
    <mergeCell ref="B10:I10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B8:I8"/>
    <mergeCell ref="B9:I9"/>
  </mergeCells>
  <conditionalFormatting sqref="J31:L65545 J1:L5">
    <cfRule type="containsText" dxfId="0" priority="1" operator="containsText" text="false">
      <formula>NOT(ISERROR(SEARCH("false",J1)))</formula>
    </cfRule>
  </conditionalFormatting>
  <pageMargins left="0.7" right="0.7" top="0.75" bottom="0.75" header="0.3" footer="0.3"/>
  <pageSetup scale="4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520C8-D76A-4A65-9B91-C99D440AF6DC}">
  <sheetPr>
    <tabColor theme="1"/>
  </sheetPr>
  <dimension ref="A2:F13"/>
  <sheetViews>
    <sheetView zoomScaleNormal="100" workbookViewId="0">
      <selection activeCell="L4" sqref="L4:M4"/>
    </sheetView>
  </sheetViews>
  <sheetFormatPr defaultColWidth="9.08984375" defaultRowHeight="14.5"/>
  <cols>
    <col min="1" max="1" width="15.453125" style="8" customWidth="1"/>
    <col min="2" max="2" width="58.08984375" style="8" customWidth="1"/>
    <col min="3" max="4" width="9.08984375" style="8"/>
    <col min="5" max="5" width="13.453125" style="27" bestFit="1" customWidth="1"/>
    <col min="6" max="6" width="15.54296875" style="27" bestFit="1" customWidth="1"/>
    <col min="7" max="16384" width="9.08984375" style="8"/>
  </cols>
  <sheetData>
    <row r="2" spans="1:6" s="172" customFormat="1" ht="15.5">
      <c r="A2" s="170" t="s">
        <v>0</v>
      </c>
      <c r="B2" s="171" t="s">
        <v>1</v>
      </c>
      <c r="C2" s="171" t="s">
        <v>2</v>
      </c>
      <c r="D2" s="170" t="s">
        <v>3</v>
      </c>
      <c r="E2" s="171" t="s">
        <v>4</v>
      </c>
      <c r="F2" s="171" t="s">
        <v>5</v>
      </c>
    </row>
    <row r="3" spans="1:6" s="172" customFormat="1" ht="16" thickBot="1">
      <c r="A3" s="173" t="s">
        <v>123</v>
      </c>
      <c r="B3" s="242" t="s">
        <v>102</v>
      </c>
      <c r="C3" s="243"/>
      <c r="D3" s="243"/>
      <c r="E3" s="243"/>
      <c r="F3" s="244"/>
    </row>
    <row r="4" spans="1:6" s="172" customFormat="1" ht="62">
      <c r="A4" s="106">
        <v>2.1</v>
      </c>
      <c r="B4" s="106" t="s">
        <v>85</v>
      </c>
      <c r="C4" s="106" t="s">
        <v>86</v>
      </c>
      <c r="D4" s="106">
        <v>17.399999999999999</v>
      </c>
      <c r="E4" s="174"/>
      <c r="F4" s="174"/>
    </row>
    <row r="5" spans="1:6" s="172" customFormat="1" ht="15.5">
      <c r="A5" s="175">
        <v>3</v>
      </c>
      <c r="B5" s="169" t="s">
        <v>87</v>
      </c>
      <c r="C5" s="106"/>
      <c r="D5" s="106"/>
      <c r="E5" s="174"/>
      <c r="F5" s="174"/>
    </row>
    <row r="6" spans="1:6" s="172" customFormat="1" ht="31">
      <c r="A6" s="106">
        <v>3.1</v>
      </c>
      <c r="B6" s="106" t="s">
        <v>88</v>
      </c>
      <c r="C6" s="106" t="s">
        <v>89</v>
      </c>
      <c r="D6" s="106">
        <v>59</v>
      </c>
      <c r="E6" s="174"/>
      <c r="F6" s="174"/>
    </row>
    <row r="7" spans="1:6" s="172" customFormat="1" ht="31">
      <c r="A7" s="106">
        <v>3.2</v>
      </c>
      <c r="B7" s="106" t="s">
        <v>90</v>
      </c>
      <c r="C7" s="106" t="s">
        <v>91</v>
      </c>
      <c r="D7" s="106">
        <v>59</v>
      </c>
      <c r="E7" s="174"/>
      <c r="F7" s="174"/>
    </row>
    <row r="8" spans="1:6" s="172" customFormat="1" ht="46.5">
      <c r="A8" s="106">
        <v>3.3</v>
      </c>
      <c r="B8" s="106" t="s">
        <v>92</v>
      </c>
      <c r="C8" s="106" t="s">
        <v>93</v>
      </c>
      <c r="D8" s="106">
        <v>2</v>
      </c>
      <c r="E8" s="174"/>
      <c r="F8" s="174"/>
    </row>
    <row r="9" spans="1:6" s="172" customFormat="1" ht="31">
      <c r="A9" s="106">
        <v>3.4</v>
      </c>
      <c r="B9" s="106" t="s">
        <v>64</v>
      </c>
      <c r="C9" s="106" t="s">
        <v>63</v>
      </c>
      <c r="D9" s="106">
        <v>2</v>
      </c>
      <c r="E9" s="174"/>
      <c r="F9" s="174"/>
    </row>
    <row r="10" spans="1:6" s="172" customFormat="1" ht="31">
      <c r="A10" s="106">
        <v>3.5</v>
      </c>
      <c r="B10" s="106" t="s">
        <v>76</v>
      </c>
      <c r="C10" s="106" t="s">
        <v>12</v>
      </c>
      <c r="D10" s="106">
        <v>1</v>
      </c>
      <c r="E10" s="174"/>
      <c r="F10" s="174"/>
    </row>
    <row r="11" spans="1:6" s="172" customFormat="1" ht="15.5">
      <c r="A11" s="106">
        <v>3.6</v>
      </c>
      <c r="B11" s="106" t="s">
        <v>94</v>
      </c>
      <c r="C11" s="106" t="s">
        <v>95</v>
      </c>
      <c r="D11" s="106">
        <v>1</v>
      </c>
      <c r="E11" s="174"/>
      <c r="F11" s="174"/>
    </row>
    <row r="12" spans="1:6" s="172" customFormat="1" ht="15.5">
      <c r="A12" s="245" t="s">
        <v>96</v>
      </c>
      <c r="B12" s="245"/>
      <c r="C12" s="245"/>
      <c r="D12" s="245"/>
      <c r="E12" s="201"/>
      <c r="F12" s="202"/>
    </row>
    <row r="13" spans="1:6" s="172" customFormat="1" ht="15.5">
      <c r="E13" s="176"/>
      <c r="F13" s="176"/>
    </row>
  </sheetData>
  <mergeCells count="2">
    <mergeCell ref="B3:F3"/>
    <mergeCell ref="A12:D12"/>
  </mergeCells>
  <pageMargins left="0.7" right="0.7" top="0.75" bottom="0.75" header="0.3" footer="0.3"/>
  <pageSetup scale="71" orientation="portrait" r:id="rId1"/>
  <colBreaks count="1" manualBreakCount="1">
    <brk id="7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ABD5D-3ED5-4371-BAEF-7335E20BAA13}">
  <sheetPr>
    <tabColor theme="1"/>
  </sheetPr>
  <dimension ref="A2:F12"/>
  <sheetViews>
    <sheetView zoomScaleNormal="100" workbookViewId="0">
      <selection activeCell="D7" sqref="D7"/>
    </sheetView>
  </sheetViews>
  <sheetFormatPr defaultColWidth="9.08984375" defaultRowHeight="14.5"/>
  <cols>
    <col min="1" max="1" width="12.6328125" style="8" bestFit="1" customWidth="1"/>
    <col min="2" max="2" width="58.08984375" style="8" customWidth="1"/>
    <col min="3" max="4" width="9.08984375" style="8"/>
    <col min="5" max="5" width="13.453125" style="27" bestFit="1" customWidth="1"/>
    <col min="6" max="6" width="15.54296875" style="27" bestFit="1" customWidth="1"/>
    <col min="7" max="16384" width="9.08984375" style="8"/>
  </cols>
  <sheetData>
    <row r="2" spans="1:6" s="179" customFormat="1" ht="15.5">
      <c r="A2" s="177" t="s">
        <v>0</v>
      </c>
      <c r="B2" s="178" t="s">
        <v>1</v>
      </c>
      <c r="C2" s="178" t="s">
        <v>2</v>
      </c>
      <c r="D2" s="177" t="s">
        <v>3</v>
      </c>
      <c r="E2" s="178" t="s">
        <v>4</v>
      </c>
      <c r="F2" s="178" t="s">
        <v>5</v>
      </c>
    </row>
    <row r="3" spans="1:6" s="179" customFormat="1" ht="16" thickBot="1">
      <c r="A3" s="180" t="s">
        <v>122</v>
      </c>
      <c r="B3" s="242" t="s">
        <v>103</v>
      </c>
      <c r="C3" s="243"/>
      <c r="D3" s="243"/>
      <c r="E3" s="243"/>
      <c r="F3" s="244"/>
    </row>
    <row r="4" spans="1:6" s="179" customFormat="1" ht="62">
      <c r="A4" s="181">
        <v>2.1</v>
      </c>
      <c r="B4" s="158" t="s">
        <v>85</v>
      </c>
      <c r="C4" s="182" t="s">
        <v>86</v>
      </c>
      <c r="D4" s="182">
        <v>17.399999999999999</v>
      </c>
      <c r="E4" s="183"/>
      <c r="F4" s="183"/>
    </row>
    <row r="5" spans="1:6" s="179" customFormat="1" ht="15.5">
      <c r="A5" s="184">
        <v>3</v>
      </c>
      <c r="B5" s="161" t="s">
        <v>87</v>
      </c>
      <c r="C5" s="182"/>
      <c r="D5" s="182"/>
      <c r="E5" s="183"/>
      <c r="F5" s="183"/>
    </row>
    <row r="6" spans="1:6" s="179" customFormat="1" ht="31">
      <c r="A6" s="185">
        <v>3.1</v>
      </c>
      <c r="B6" s="106" t="s">
        <v>88</v>
      </c>
      <c r="C6" s="182" t="s">
        <v>89</v>
      </c>
      <c r="D6" s="182">
        <v>59</v>
      </c>
      <c r="E6" s="183"/>
      <c r="F6" s="183"/>
    </row>
    <row r="7" spans="1:6" s="179" customFormat="1" ht="31">
      <c r="A7" s="105">
        <v>3.2</v>
      </c>
      <c r="B7" s="164" t="s">
        <v>90</v>
      </c>
      <c r="C7" s="182" t="s">
        <v>91</v>
      </c>
      <c r="D7" s="182">
        <v>59</v>
      </c>
      <c r="E7" s="183"/>
      <c r="F7" s="183"/>
    </row>
    <row r="8" spans="1:6" s="179" customFormat="1" ht="46.5">
      <c r="A8" s="185">
        <v>3.3</v>
      </c>
      <c r="B8" s="105" t="s">
        <v>92</v>
      </c>
      <c r="C8" s="182" t="s">
        <v>93</v>
      </c>
      <c r="D8" s="182">
        <v>2</v>
      </c>
      <c r="E8" s="183"/>
      <c r="F8" s="183"/>
    </row>
    <row r="9" spans="1:6" s="179" customFormat="1" ht="31">
      <c r="A9" s="185">
        <v>3.4</v>
      </c>
      <c r="B9" s="105" t="s">
        <v>64</v>
      </c>
      <c r="C9" s="182" t="s">
        <v>63</v>
      </c>
      <c r="D9" s="182">
        <v>2</v>
      </c>
      <c r="E9" s="183"/>
      <c r="F9" s="183"/>
    </row>
    <row r="10" spans="1:6" s="179" customFormat="1" ht="31">
      <c r="A10" s="185">
        <v>3.5</v>
      </c>
      <c r="B10" s="105" t="s">
        <v>76</v>
      </c>
      <c r="C10" s="182" t="s">
        <v>12</v>
      </c>
      <c r="D10" s="182">
        <v>1</v>
      </c>
      <c r="E10" s="183"/>
      <c r="F10" s="183"/>
    </row>
    <row r="11" spans="1:6" s="179" customFormat="1" ht="15.5">
      <c r="A11" s="105">
        <v>3.6</v>
      </c>
      <c r="B11" s="105" t="s">
        <v>94</v>
      </c>
      <c r="C11" s="182" t="s">
        <v>95</v>
      </c>
      <c r="D11" s="182">
        <v>1</v>
      </c>
      <c r="E11" s="183"/>
      <c r="F11" s="183"/>
    </row>
    <row r="12" spans="1:6" s="179" customFormat="1" ht="15.5">
      <c r="A12" s="246" t="s">
        <v>96</v>
      </c>
      <c r="B12" s="246"/>
      <c r="C12" s="246"/>
      <c r="D12" s="246"/>
      <c r="E12" s="186"/>
      <c r="F12" s="187"/>
    </row>
  </sheetData>
  <mergeCells count="2">
    <mergeCell ref="B3:F3"/>
    <mergeCell ref="A12:D12"/>
  </mergeCells>
  <pageMargins left="0.7" right="0.7" top="0.75" bottom="0.75" header="0.3" footer="0.3"/>
  <pageSetup scale="7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FD205-81E7-4A80-8919-01CA741BB07A}">
  <sheetPr>
    <tabColor theme="1"/>
  </sheetPr>
  <dimension ref="A2:F19"/>
  <sheetViews>
    <sheetView topLeftCell="A6" zoomScaleNormal="100" workbookViewId="0">
      <selection activeCell="E15" sqref="E15:F15"/>
    </sheetView>
  </sheetViews>
  <sheetFormatPr defaultColWidth="9" defaultRowHeight="14.5"/>
  <cols>
    <col min="1" max="1" width="9.6328125" style="8" customWidth="1"/>
    <col min="2" max="2" width="94.54296875" style="8" customWidth="1"/>
    <col min="3" max="3" width="10" style="8" bestFit="1" customWidth="1"/>
    <col min="4" max="4" width="9" style="9"/>
    <col min="5" max="5" width="15.90625" style="10" customWidth="1"/>
    <col min="6" max="6" width="17.90625" style="10" customWidth="1"/>
    <col min="7" max="16384" width="9" style="8"/>
  </cols>
  <sheetData>
    <row r="2" spans="1:6" s="144" customFormat="1" ht="15.5" thickBot="1">
      <c r="A2" s="139" t="s">
        <v>0</v>
      </c>
      <c r="B2" s="140" t="s">
        <v>1</v>
      </c>
      <c r="C2" s="140" t="s">
        <v>2</v>
      </c>
      <c r="D2" s="141" t="s">
        <v>3</v>
      </c>
      <c r="E2" s="142" t="s">
        <v>4</v>
      </c>
      <c r="F2" s="143" t="s">
        <v>5</v>
      </c>
    </row>
    <row r="3" spans="1:6" s="138" customFormat="1" ht="39" customHeight="1" thickBot="1">
      <c r="A3" s="130" t="s">
        <v>121</v>
      </c>
      <c r="B3" s="135" t="s">
        <v>104</v>
      </c>
      <c r="C3" s="135"/>
      <c r="D3" s="135"/>
      <c r="E3" s="136"/>
      <c r="F3" s="137"/>
    </row>
    <row r="4" spans="1:6" s="131" customFormat="1" ht="15.5">
      <c r="A4" s="145">
        <v>1.1000000000000001</v>
      </c>
      <c r="B4" s="146" t="s">
        <v>6</v>
      </c>
      <c r="C4" s="146" t="s">
        <v>7</v>
      </c>
      <c r="D4" s="147">
        <v>2.56</v>
      </c>
      <c r="E4" s="109"/>
      <c r="F4" s="148"/>
    </row>
    <row r="5" spans="1:6" s="131" customFormat="1" ht="15.5">
      <c r="A5" s="145">
        <v>1.2</v>
      </c>
      <c r="B5" s="146" t="s">
        <v>22</v>
      </c>
      <c r="C5" s="146" t="s">
        <v>7</v>
      </c>
      <c r="D5" s="147">
        <v>4</v>
      </c>
      <c r="E5" s="109"/>
      <c r="F5" s="148"/>
    </row>
    <row r="6" spans="1:6" s="131" customFormat="1" ht="46.5">
      <c r="A6" s="149">
        <v>1.4</v>
      </c>
      <c r="B6" s="118" t="s">
        <v>8</v>
      </c>
      <c r="C6" s="150" t="s">
        <v>7</v>
      </c>
      <c r="D6" s="107">
        <v>32</v>
      </c>
      <c r="E6" s="151"/>
      <c r="F6" s="148"/>
    </row>
    <row r="7" spans="1:6" s="131" customFormat="1" ht="31">
      <c r="A7" s="149">
        <v>1.5</v>
      </c>
      <c r="B7" s="118" t="s">
        <v>9</v>
      </c>
      <c r="C7" s="150" t="s">
        <v>7</v>
      </c>
      <c r="D7" s="107">
        <v>32</v>
      </c>
      <c r="E7" s="151"/>
      <c r="F7" s="148"/>
    </row>
    <row r="8" spans="1:6" s="131" customFormat="1" ht="31">
      <c r="A8" s="145">
        <v>1.65</v>
      </c>
      <c r="B8" s="118" t="s">
        <v>100</v>
      </c>
      <c r="C8" s="150" t="s">
        <v>77</v>
      </c>
      <c r="D8" s="107">
        <v>2</v>
      </c>
      <c r="E8" s="151"/>
      <c r="F8" s="148"/>
    </row>
    <row r="9" spans="1:6" s="131" customFormat="1" ht="15.5">
      <c r="A9" s="145"/>
      <c r="B9" s="118" t="s">
        <v>64</v>
      </c>
      <c r="C9" s="150" t="s">
        <v>63</v>
      </c>
      <c r="D9" s="107">
        <v>2</v>
      </c>
      <c r="E9" s="151"/>
      <c r="F9" s="148"/>
    </row>
    <row r="10" spans="1:6" s="131" customFormat="1" ht="31">
      <c r="A10" s="145">
        <v>1.79</v>
      </c>
      <c r="B10" s="118" t="s">
        <v>10</v>
      </c>
      <c r="C10" s="150" t="s">
        <v>7</v>
      </c>
      <c r="D10" s="107">
        <v>32</v>
      </c>
      <c r="E10" s="151"/>
      <c r="F10" s="148"/>
    </row>
    <row r="11" spans="1:6" s="131" customFormat="1" ht="15.5">
      <c r="A11" s="229" t="s">
        <v>11</v>
      </c>
      <c r="B11" s="230"/>
      <c r="C11" s="230"/>
      <c r="D11" s="230"/>
      <c r="E11" s="231"/>
      <c r="F11" s="152">
        <f>SUM(F4:F10)</f>
        <v>0</v>
      </c>
    </row>
    <row r="12" spans="1:6" s="131" customFormat="1" ht="15.5">
      <c r="A12" s="149">
        <v>2</v>
      </c>
      <c r="B12" s="118" t="s">
        <v>76</v>
      </c>
      <c r="C12" s="150" t="s">
        <v>12</v>
      </c>
      <c r="D12" s="107">
        <v>1</v>
      </c>
      <c r="E12" s="151"/>
      <c r="F12" s="148"/>
    </row>
    <row r="13" spans="1:6" s="131" customFormat="1" ht="15.5">
      <c r="A13" s="232" t="s">
        <v>13</v>
      </c>
      <c r="B13" s="233"/>
      <c r="C13" s="233"/>
      <c r="D13" s="233"/>
      <c r="E13" s="234"/>
      <c r="F13" s="153">
        <f>SUM(F12:F12)</f>
        <v>0</v>
      </c>
    </row>
    <row r="14" spans="1:6" s="131" customFormat="1" ht="15.5">
      <c r="A14" s="149">
        <v>4</v>
      </c>
      <c r="B14" s="127" t="s">
        <v>17</v>
      </c>
      <c r="C14" s="150"/>
      <c r="D14" s="107"/>
      <c r="E14" s="151"/>
      <c r="F14" s="154"/>
    </row>
    <row r="15" spans="1:6" s="131" customFormat="1" ht="46.5">
      <c r="A15" s="149">
        <v>4.0999999999999996</v>
      </c>
      <c r="B15" s="118" t="s">
        <v>18</v>
      </c>
      <c r="C15" s="150" t="s">
        <v>7</v>
      </c>
      <c r="D15" s="107">
        <v>7</v>
      </c>
      <c r="E15" s="151"/>
      <c r="F15" s="148"/>
    </row>
    <row r="16" spans="1:6" s="131" customFormat="1" ht="15.5">
      <c r="A16" s="232" t="s">
        <v>19</v>
      </c>
      <c r="B16" s="233"/>
      <c r="C16" s="233"/>
      <c r="D16" s="233"/>
      <c r="E16" s="234"/>
      <c r="F16" s="153">
        <f>SUM(F15)</f>
        <v>0</v>
      </c>
    </row>
    <row r="17" spans="1:6" s="131" customFormat="1" ht="15.5">
      <c r="A17" s="235" t="s">
        <v>21</v>
      </c>
      <c r="B17" s="236"/>
      <c r="C17" s="236"/>
      <c r="D17" s="236"/>
      <c r="E17" s="236"/>
      <c r="F17" s="152">
        <f>SUM(F16+F13+F11)</f>
        <v>0</v>
      </c>
    </row>
    <row r="18" spans="1:6" s="131" customFormat="1" ht="15.5">
      <c r="D18" s="133"/>
      <c r="E18" s="155"/>
      <c r="F18" s="155"/>
    </row>
    <row r="19" spans="1:6" s="131" customFormat="1" ht="15.5">
      <c r="D19" s="133"/>
      <c r="E19" s="155"/>
      <c r="F19" s="155"/>
    </row>
  </sheetData>
  <mergeCells count="4">
    <mergeCell ref="A11:E11"/>
    <mergeCell ref="A13:E13"/>
    <mergeCell ref="A16:E16"/>
    <mergeCell ref="A17:E17"/>
  </mergeCells>
  <pageMargins left="0.7" right="0.7" top="0.75" bottom="0.75" header="0.3" footer="0.3"/>
  <pageSetup scale="57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E1FA3-5616-4F0E-9956-C2F2EA4B5832}">
  <sheetPr>
    <tabColor theme="1"/>
  </sheetPr>
  <dimension ref="A2:F17"/>
  <sheetViews>
    <sheetView topLeftCell="A6" zoomScaleNormal="100" workbookViewId="0">
      <selection activeCell="E15" sqref="E15:F15"/>
    </sheetView>
  </sheetViews>
  <sheetFormatPr defaultColWidth="9" defaultRowHeight="14.5"/>
  <cols>
    <col min="1" max="1" width="9.6328125" style="8" customWidth="1"/>
    <col min="2" max="2" width="94.54296875" style="8" customWidth="1"/>
    <col min="3" max="3" width="10" style="8" bestFit="1" customWidth="1"/>
    <col min="4" max="4" width="9" style="9"/>
    <col min="5" max="5" width="15.90625" style="10" customWidth="1"/>
    <col min="6" max="6" width="17.90625" style="10" customWidth="1"/>
    <col min="7" max="16384" width="9" style="8"/>
  </cols>
  <sheetData>
    <row r="2" spans="1:6" s="24" customFormat="1" thickBot="1">
      <c r="A2" s="19" t="s">
        <v>0</v>
      </c>
      <c r="B2" s="20" t="s">
        <v>1</v>
      </c>
      <c r="C2" s="20" t="s">
        <v>2</v>
      </c>
      <c r="D2" s="21" t="s">
        <v>3</v>
      </c>
      <c r="E2" s="22" t="s">
        <v>4</v>
      </c>
      <c r="F2" s="23" t="s">
        <v>5</v>
      </c>
    </row>
    <row r="3" spans="1:6" s="18" customFormat="1" ht="39" customHeight="1" thickBot="1">
      <c r="A3" s="29" t="s">
        <v>120</v>
      </c>
      <c r="B3" s="30" t="s">
        <v>105</v>
      </c>
      <c r="C3" s="15"/>
      <c r="D3" s="15"/>
      <c r="E3" s="16"/>
      <c r="F3" s="17"/>
    </row>
    <row r="4" spans="1:6">
      <c r="A4" s="13">
        <v>1.1000000000000001</v>
      </c>
      <c r="B4" s="7" t="s">
        <v>6</v>
      </c>
      <c r="C4" s="7" t="s">
        <v>7</v>
      </c>
      <c r="D4" s="6">
        <v>2.56</v>
      </c>
      <c r="E4" s="5"/>
      <c r="F4" s="12"/>
    </row>
    <row r="5" spans="1:6">
      <c r="A5" s="13">
        <v>1.2</v>
      </c>
      <c r="B5" s="7" t="s">
        <v>22</v>
      </c>
      <c r="C5" s="7" t="s">
        <v>7</v>
      </c>
      <c r="D5" s="6">
        <v>4</v>
      </c>
      <c r="E5" s="5"/>
      <c r="F5" s="12"/>
    </row>
    <row r="6" spans="1:6" s="179" customFormat="1" ht="46.5">
      <c r="A6" s="188">
        <v>1.4</v>
      </c>
      <c r="B6" s="118" t="s">
        <v>8</v>
      </c>
      <c r="C6" s="105" t="s">
        <v>7</v>
      </c>
      <c r="D6" s="98">
        <v>32</v>
      </c>
      <c r="E6" s="189"/>
      <c r="F6" s="190"/>
    </row>
    <row r="7" spans="1:6" s="179" customFormat="1" ht="31">
      <c r="A7" s="188">
        <v>1.5</v>
      </c>
      <c r="B7" s="118" t="s">
        <v>9</v>
      </c>
      <c r="C7" s="105" t="s">
        <v>7</v>
      </c>
      <c r="D7" s="98">
        <v>32</v>
      </c>
      <c r="E7" s="189"/>
      <c r="F7" s="190"/>
    </row>
    <row r="8" spans="1:6" s="179" customFormat="1" ht="31">
      <c r="A8" s="191">
        <v>1.65</v>
      </c>
      <c r="B8" s="118" t="s">
        <v>100</v>
      </c>
      <c r="C8" s="105" t="s">
        <v>77</v>
      </c>
      <c r="D8" s="98">
        <v>2</v>
      </c>
      <c r="E8" s="189"/>
      <c r="F8" s="190"/>
    </row>
    <row r="9" spans="1:6" s="179" customFormat="1" ht="15.5">
      <c r="A9" s="191"/>
      <c r="B9" s="118" t="s">
        <v>64</v>
      </c>
      <c r="C9" s="105" t="s">
        <v>63</v>
      </c>
      <c r="D9" s="98">
        <v>2</v>
      </c>
      <c r="E9" s="189"/>
      <c r="F9" s="190"/>
    </row>
    <row r="10" spans="1:6" s="179" customFormat="1" ht="31">
      <c r="A10" s="191">
        <v>1.79</v>
      </c>
      <c r="B10" s="118" t="s">
        <v>10</v>
      </c>
      <c r="C10" s="105" t="s">
        <v>7</v>
      </c>
      <c r="D10" s="98">
        <v>32</v>
      </c>
      <c r="E10" s="189"/>
      <c r="F10" s="190"/>
    </row>
    <row r="11" spans="1:6" s="179" customFormat="1" ht="15.5">
      <c r="A11" s="247" t="s">
        <v>11</v>
      </c>
      <c r="B11" s="248"/>
      <c r="C11" s="248"/>
      <c r="D11" s="248"/>
      <c r="E11" s="249"/>
      <c r="F11" s="192">
        <f>SUM(F4:F10)</f>
        <v>0</v>
      </c>
    </row>
    <row r="12" spans="1:6" s="179" customFormat="1" ht="31">
      <c r="A12" s="188">
        <v>2</v>
      </c>
      <c r="B12" s="118" t="s">
        <v>76</v>
      </c>
      <c r="C12" s="105" t="s">
        <v>12</v>
      </c>
      <c r="D12" s="98">
        <v>1</v>
      </c>
      <c r="E12" s="189"/>
      <c r="F12" s="190"/>
    </row>
    <row r="13" spans="1:6" s="179" customFormat="1" ht="15.5">
      <c r="A13" s="250" t="s">
        <v>13</v>
      </c>
      <c r="B13" s="251"/>
      <c r="C13" s="251"/>
      <c r="D13" s="251"/>
      <c r="E13" s="252"/>
      <c r="F13" s="193">
        <f>SUM(F12:F12)</f>
        <v>0</v>
      </c>
    </row>
    <row r="14" spans="1:6" s="179" customFormat="1" ht="15.5">
      <c r="A14" s="188">
        <v>4</v>
      </c>
      <c r="B14" s="127" t="s">
        <v>17</v>
      </c>
      <c r="C14" s="105"/>
      <c r="D14" s="98"/>
      <c r="E14" s="189"/>
      <c r="F14" s="194"/>
    </row>
    <row r="15" spans="1:6" s="179" customFormat="1" ht="46.5">
      <c r="A15" s="188">
        <v>4.0999999999999996</v>
      </c>
      <c r="B15" s="118" t="s">
        <v>18</v>
      </c>
      <c r="C15" s="105" t="s">
        <v>7</v>
      </c>
      <c r="D15" s="98">
        <v>7</v>
      </c>
      <c r="E15" s="189"/>
      <c r="F15" s="190"/>
    </row>
    <row r="16" spans="1:6" s="179" customFormat="1" ht="15.5">
      <c r="A16" s="250" t="s">
        <v>19</v>
      </c>
      <c r="B16" s="251"/>
      <c r="C16" s="251"/>
      <c r="D16" s="251"/>
      <c r="E16" s="252"/>
      <c r="F16" s="193">
        <f>SUM(F15)</f>
        <v>0</v>
      </c>
    </row>
    <row r="17" spans="1:6" s="179" customFormat="1" ht="15.5">
      <c r="A17" s="253" t="s">
        <v>21</v>
      </c>
      <c r="B17" s="254"/>
      <c r="C17" s="254"/>
      <c r="D17" s="254"/>
      <c r="E17" s="254"/>
      <c r="F17" s="192">
        <f>SUM(F16+F13+F11)</f>
        <v>0</v>
      </c>
    </row>
  </sheetData>
  <mergeCells count="4">
    <mergeCell ref="A11:E11"/>
    <mergeCell ref="A13:E13"/>
    <mergeCell ref="A16:E16"/>
    <mergeCell ref="A17:E17"/>
  </mergeCells>
  <pageMargins left="0.7" right="0.7" top="0.75" bottom="0.75" header="0.3" footer="0.3"/>
  <pageSetup scale="5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91444-6058-4B7E-A77E-1BFDFE44483D}">
  <sheetPr>
    <tabColor theme="1"/>
  </sheetPr>
  <dimension ref="A2:F13"/>
  <sheetViews>
    <sheetView topLeftCell="A3" zoomScaleNormal="100" workbookViewId="0">
      <selection activeCell="E4" sqref="E4:F12"/>
    </sheetView>
  </sheetViews>
  <sheetFormatPr defaultColWidth="9.08984375" defaultRowHeight="14.5"/>
  <cols>
    <col min="1" max="1" width="12.6328125" style="8" bestFit="1" customWidth="1"/>
    <col min="2" max="2" width="58.08984375" style="8" customWidth="1"/>
    <col min="3" max="4" width="9.08984375" style="8"/>
    <col min="5" max="5" width="13.453125" style="27" bestFit="1" customWidth="1"/>
    <col min="6" max="6" width="15.54296875" style="27" bestFit="1" customWidth="1"/>
    <col min="7" max="16384" width="9.08984375" style="8"/>
  </cols>
  <sheetData>
    <row r="2" spans="1:6">
      <c r="A2" s="25" t="s">
        <v>0</v>
      </c>
      <c r="B2" s="26" t="s">
        <v>1</v>
      </c>
      <c r="C2" s="26" t="s">
        <v>2</v>
      </c>
      <c r="D2" s="25" t="s">
        <v>3</v>
      </c>
      <c r="E2" s="26" t="s">
        <v>4</v>
      </c>
      <c r="F2" s="26" t="s">
        <v>5</v>
      </c>
    </row>
    <row r="3" spans="1:6" s="179" customFormat="1" ht="29.4" customHeight="1" thickBot="1">
      <c r="A3" s="180" t="s">
        <v>119</v>
      </c>
      <c r="B3" s="242" t="s">
        <v>106</v>
      </c>
      <c r="C3" s="243"/>
      <c r="D3" s="243"/>
      <c r="E3" s="243"/>
      <c r="F3" s="244"/>
    </row>
    <row r="4" spans="1:6" s="179" customFormat="1" ht="29.4" customHeight="1">
      <c r="A4" s="181">
        <v>2.1</v>
      </c>
      <c r="B4" s="158" t="s">
        <v>85</v>
      </c>
      <c r="C4" s="182" t="s">
        <v>86</v>
      </c>
      <c r="D4" s="182">
        <v>17.399999999999999</v>
      </c>
      <c r="E4" s="183"/>
      <c r="F4" s="183"/>
    </row>
    <row r="5" spans="1:6" s="179" customFormat="1" ht="29.4" customHeight="1">
      <c r="A5" s="184">
        <v>3</v>
      </c>
      <c r="B5" s="161" t="s">
        <v>87</v>
      </c>
      <c r="C5" s="182"/>
      <c r="D5" s="182"/>
      <c r="E5" s="183"/>
      <c r="F5" s="183"/>
    </row>
    <row r="6" spans="1:6" s="179" customFormat="1" ht="29.4" customHeight="1">
      <c r="A6" s="185">
        <v>3.1</v>
      </c>
      <c r="B6" s="106" t="s">
        <v>88</v>
      </c>
      <c r="C6" s="182" t="s">
        <v>89</v>
      </c>
      <c r="D6" s="182">
        <v>59</v>
      </c>
      <c r="E6" s="183"/>
      <c r="F6" s="183"/>
    </row>
    <row r="7" spans="1:6" s="179" customFormat="1" ht="29.4" customHeight="1">
      <c r="A7" s="105">
        <v>3.2</v>
      </c>
      <c r="B7" s="164" t="s">
        <v>90</v>
      </c>
      <c r="C7" s="182" t="s">
        <v>91</v>
      </c>
      <c r="D7" s="182">
        <v>59</v>
      </c>
      <c r="E7" s="183"/>
      <c r="F7" s="183"/>
    </row>
    <row r="8" spans="1:6" s="179" customFormat="1" ht="29.4" customHeight="1">
      <c r="A8" s="185">
        <v>3.3</v>
      </c>
      <c r="B8" s="105" t="s">
        <v>92</v>
      </c>
      <c r="C8" s="182" t="s">
        <v>93</v>
      </c>
      <c r="D8" s="182">
        <v>2</v>
      </c>
      <c r="E8" s="183"/>
      <c r="F8" s="183"/>
    </row>
    <row r="9" spans="1:6" s="179" customFormat="1" ht="29.4" customHeight="1">
      <c r="A9" s="185">
        <v>3.4</v>
      </c>
      <c r="B9" s="105" t="s">
        <v>64</v>
      </c>
      <c r="C9" s="182" t="s">
        <v>63</v>
      </c>
      <c r="D9" s="182">
        <v>2</v>
      </c>
      <c r="E9" s="183"/>
      <c r="F9" s="183"/>
    </row>
    <row r="10" spans="1:6" s="179" customFormat="1" ht="29.4" customHeight="1">
      <c r="A10" s="185">
        <v>3.5</v>
      </c>
      <c r="B10" s="105" t="s">
        <v>76</v>
      </c>
      <c r="C10" s="182" t="s">
        <v>12</v>
      </c>
      <c r="D10" s="182">
        <v>1</v>
      </c>
      <c r="E10" s="183"/>
      <c r="F10" s="183"/>
    </row>
    <row r="11" spans="1:6" s="179" customFormat="1" ht="29.4" customHeight="1">
      <c r="A11" s="105">
        <v>3.6</v>
      </c>
      <c r="B11" s="105" t="s">
        <v>94</v>
      </c>
      <c r="C11" s="182" t="s">
        <v>95</v>
      </c>
      <c r="D11" s="182">
        <v>1</v>
      </c>
      <c r="E11" s="183"/>
      <c r="F11" s="183"/>
    </row>
    <row r="12" spans="1:6" s="179" customFormat="1" ht="29.4" customHeight="1">
      <c r="A12" s="246" t="s">
        <v>96</v>
      </c>
      <c r="B12" s="246"/>
      <c r="C12" s="246"/>
      <c r="D12" s="246"/>
      <c r="E12" s="186"/>
      <c r="F12" s="187"/>
    </row>
    <row r="13" spans="1:6" s="131" customFormat="1" ht="29.4" customHeight="1">
      <c r="E13" s="168"/>
      <c r="F13" s="168"/>
    </row>
  </sheetData>
  <mergeCells count="2">
    <mergeCell ref="B3:F3"/>
    <mergeCell ref="A12:D12"/>
  </mergeCells>
  <pageMargins left="0.7" right="0.7" top="0.75" bottom="0.75" header="0.3" footer="0.3"/>
  <pageSetup scale="72" orientation="portrait" r:id="rId1"/>
  <colBreaks count="1" manualBreakCount="1">
    <brk id="6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353CD-E294-4157-B851-AFE11670E09A}">
  <sheetPr>
    <tabColor theme="1"/>
  </sheetPr>
  <dimension ref="A1:F13"/>
  <sheetViews>
    <sheetView zoomScaleNormal="100" workbookViewId="0">
      <selection activeCell="E4" sqref="E4:F13"/>
    </sheetView>
  </sheetViews>
  <sheetFormatPr defaultColWidth="9.08984375" defaultRowHeight="14.5"/>
  <cols>
    <col min="1" max="1" width="12.6328125" style="8" bestFit="1" customWidth="1"/>
    <col min="2" max="2" width="58.08984375" style="8" customWidth="1"/>
    <col min="3" max="4" width="9.08984375" style="8"/>
    <col min="5" max="5" width="13.453125" style="27" bestFit="1" customWidth="1"/>
    <col min="6" max="6" width="15.54296875" style="27" bestFit="1" customWidth="1"/>
    <col min="7" max="16384" width="9.08984375" style="8"/>
  </cols>
  <sheetData>
    <row r="1" spans="1:6" s="179" customFormat="1" ht="15.5">
      <c r="E1" s="195"/>
      <c r="F1" s="195"/>
    </row>
    <row r="2" spans="1:6" s="179" customFormat="1" ht="15.5">
      <c r="A2" s="177" t="s">
        <v>0</v>
      </c>
      <c r="B2" s="178" t="s">
        <v>1</v>
      </c>
      <c r="C2" s="178" t="s">
        <v>2</v>
      </c>
      <c r="D2" s="177" t="s">
        <v>3</v>
      </c>
      <c r="E2" s="178" t="s">
        <v>4</v>
      </c>
      <c r="F2" s="178" t="s">
        <v>5</v>
      </c>
    </row>
    <row r="3" spans="1:6" s="179" customFormat="1" ht="16" thickBot="1">
      <c r="A3" s="180" t="s">
        <v>118</v>
      </c>
      <c r="B3" s="242" t="s">
        <v>107</v>
      </c>
      <c r="C3" s="243"/>
      <c r="D3" s="243"/>
      <c r="E3" s="243"/>
      <c r="F3" s="244"/>
    </row>
    <row r="4" spans="1:6" s="179" customFormat="1" ht="62">
      <c r="A4" s="181">
        <v>2.1</v>
      </c>
      <c r="B4" s="158" t="s">
        <v>85</v>
      </c>
      <c r="C4" s="182" t="s">
        <v>86</v>
      </c>
      <c r="D4" s="182">
        <v>17.399999999999999</v>
      </c>
      <c r="E4" s="183"/>
      <c r="F4" s="183"/>
    </row>
    <row r="5" spans="1:6" s="179" customFormat="1" ht="15.5">
      <c r="A5" s="184">
        <v>3</v>
      </c>
      <c r="B5" s="161" t="s">
        <v>87</v>
      </c>
      <c r="C5" s="182"/>
      <c r="D5" s="182"/>
      <c r="E5" s="183"/>
      <c r="F5" s="183"/>
    </row>
    <row r="6" spans="1:6" s="179" customFormat="1" ht="31">
      <c r="A6" s="185">
        <v>3.1</v>
      </c>
      <c r="B6" s="106" t="s">
        <v>88</v>
      </c>
      <c r="C6" s="182" t="s">
        <v>89</v>
      </c>
      <c r="D6" s="182">
        <v>59</v>
      </c>
      <c r="E6" s="183"/>
      <c r="F6" s="183"/>
    </row>
    <row r="7" spans="1:6" s="179" customFormat="1" ht="31">
      <c r="A7" s="105">
        <v>3.2</v>
      </c>
      <c r="B7" s="164" t="s">
        <v>90</v>
      </c>
      <c r="C7" s="182" t="s">
        <v>91</v>
      </c>
      <c r="D7" s="182">
        <v>59</v>
      </c>
      <c r="E7" s="183"/>
      <c r="F7" s="183"/>
    </row>
    <row r="8" spans="1:6" s="179" customFormat="1" ht="46.5">
      <c r="A8" s="185">
        <v>3.3</v>
      </c>
      <c r="B8" s="105" t="s">
        <v>92</v>
      </c>
      <c r="C8" s="182" t="s">
        <v>93</v>
      </c>
      <c r="D8" s="182">
        <v>2</v>
      </c>
      <c r="E8" s="183"/>
      <c r="F8" s="183"/>
    </row>
    <row r="9" spans="1:6" s="179" customFormat="1" ht="31">
      <c r="A9" s="185">
        <v>3.4</v>
      </c>
      <c r="B9" s="105" t="s">
        <v>64</v>
      </c>
      <c r="C9" s="182" t="s">
        <v>63</v>
      </c>
      <c r="D9" s="182">
        <v>2</v>
      </c>
      <c r="E9" s="183"/>
      <c r="F9" s="183"/>
    </row>
    <row r="10" spans="1:6" s="179" customFormat="1" ht="31">
      <c r="A10" s="185">
        <v>3.5</v>
      </c>
      <c r="B10" s="105" t="s">
        <v>76</v>
      </c>
      <c r="C10" s="182" t="s">
        <v>12</v>
      </c>
      <c r="D10" s="182">
        <v>1</v>
      </c>
      <c r="E10" s="183"/>
      <c r="F10" s="183"/>
    </row>
    <row r="11" spans="1:6" s="179" customFormat="1" ht="15.5">
      <c r="A11" s="185">
        <v>3.6</v>
      </c>
      <c r="B11" s="105" t="s">
        <v>94</v>
      </c>
      <c r="C11" s="182" t="s">
        <v>95</v>
      </c>
      <c r="D11" s="182">
        <v>1</v>
      </c>
      <c r="E11" s="183"/>
      <c r="F11" s="183"/>
    </row>
    <row r="12" spans="1:6" s="179" customFormat="1" ht="15.5">
      <c r="A12" s="246" t="s">
        <v>96</v>
      </c>
      <c r="B12" s="246"/>
      <c r="C12" s="246"/>
      <c r="D12" s="246"/>
      <c r="E12" s="186"/>
      <c r="F12" s="187"/>
    </row>
    <row r="13" spans="1:6" s="179" customFormat="1" ht="15.5">
      <c r="E13" s="195"/>
      <c r="F13" s="195"/>
    </row>
  </sheetData>
  <mergeCells count="2">
    <mergeCell ref="B3:F3"/>
    <mergeCell ref="A12:D12"/>
  </mergeCells>
  <pageMargins left="0.7" right="0.7" top="0.75" bottom="0.75" header="0.3" footer="0.3"/>
  <pageSetup scale="76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E56D5-8F0B-41AA-9B72-D24AC108BE22}">
  <sheetPr>
    <tabColor theme="1"/>
  </sheetPr>
  <dimension ref="A3:F14"/>
  <sheetViews>
    <sheetView topLeftCell="A2" zoomScaleNormal="100" workbookViewId="0">
      <selection activeCell="E5" sqref="E5:F14"/>
    </sheetView>
  </sheetViews>
  <sheetFormatPr defaultColWidth="9.08984375" defaultRowHeight="14.5"/>
  <cols>
    <col min="1" max="1" width="12.54296875" style="8" customWidth="1"/>
    <col min="2" max="2" width="58.08984375" style="8" customWidth="1"/>
    <col min="3" max="4" width="9.08984375" style="8"/>
    <col min="5" max="5" width="13.453125" style="27" bestFit="1" customWidth="1"/>
    <col min="6" max="6" width="15.54296875" style="27" bestFit="1" customWidth="1"/>
    <col min="7" max="16384" width="9.08984375" style="8"/>
  </cols>
  <sheetData>
    <row r="3" spans="1:6" s="179" customFormat="1" ht="15.5">
      <c r="A3" s="177" t="s">
        <v>0</v>
      </c>
      <c r="B3" s="178" t="s">
        <v>1</v>
      </c>
      <c r="C3" s="178" t="s">
        <v>2</v>
      </c>
      <c r="D3" s="177" t="s">
        <v>3</v>
      </c>
      <c r="E3" s="178" t="s">
        <v>4</v>
      </c>
      <c r="F3" s="178" t="s">
        <v>5</v>
      </c>
    </row>
    <row r="4" spans="1:6" s="179" customFormat="1" ht="16" thickBot="1">
      <c r="A4" s="180" t="s">
        <v>117</v>
      </c>
      <c r="B4" s="242" t="s">
        <v>108</v>
      </c>
      <c r="C4" s="243"/>
      <c r="D4" s="243"/>
      <c r="E4" s="243"/>
      <c r="F4" s="244"/>
    </row>
    <row r="5" spans="1:6" s="179" customFormat="1" ht="62">
      <c r="A5" s="181">
        <v>2.1</v>
      </c>
      <c r="B5" s="158" t="s">
        <v>85</v>
      </c>
      <c r="C5" s="182" t="s">
        <v>86</v>
      </c>
      <c r="D5" s="182">
        <v>17.399999999999999</v>
      </c>
      <c r="E5" s="183"/>
      <c r="F5" s="183"/>
    </row>
    <row r="6" spans="1:6" s="179" customFormat="1" ht="15.5">
      <c r="A6" s="184">
        <v>3</v>
      </c>
      <c r="B6" s="161" t="s">
        <v>87</v>
      </c>
      <c r="C6" s="182"/>
      <c r="D6" s="182"/>
      <c r="E6" s="183"/>
      <c r="F6" s="183"/>
    </row>
    <row r="7" spans="1:6" s="179" customFormat="1" ht="31">
      <c r="A7" s="185">
        <v>3.1</v>
      </c>
      <c r="B7" s="106" t="s">
        <v>88</v>
      </c>
      <c r="C7" s="182" t="s">
        <v>89</v>
      </c>
      <c r="D7" s="182">
        <v>59</v>
      </c>
      <c r="E7" s="183"/>
      <c r="F7" s="183"/>
    </row>
    <row r="8" spans="1:6" s="179" customFormat="1" ht="31">
      <c r="A8" s="105">
        <v>3.2</v>
      </c>
      <c r="B8" s="164" t="s">
        <v>90</v>
      </c>
      <c r="C8" s="182" t="s">
        <v>91</v>
      </c>
      <c r="D8" s="182">
        <v>59</v>
      </c>
      <c r="E8" s="183"/>
      <c r="F8" s="183"/>
    </row>
    <row r="9" spans="1:6" s="179" customFormat="1" ht="46.5">
      <c r="A9" s="185">
        <v>3.3</v>
      </c>
      <c r="B9" s="105" t="s">
        <v>92</v>
      </c>
      <c r="C9" s="182" t="s">
        <v>93</v>
      </c>
      <c r="D9" s="182">
        <v>2</v>
      </c>
      <c r="E9" s="183"/>
      <c r="F9" s="183"/>
    </row>
    <row r="10" spans="1:6" s="179" customFormat="1" ht="31">
      <c r="A10" s="185">
        <v>3.4</v>
      </c>
      <c r="B10" s="105" t="s">
        <v>64</v>
      </c>
      <c r="C10" s="182" t="s">
        <v>63</v>
      </c>
      <c r="D10" s="182">
        <v>2</v>
      </c>
      <c r="E10" s="183"/>
      <c r="F10" s="183"/>
    </row>
    <row r="11" spans="1:6" s="179" customFormat="1" ht="31">
      <c r="A11" s="185">
        <v>3.5</v>
      </c>
      <c r="B11" s="105" t="s">
        <v>76</v>
      </c>
      <c r="C11" s="182" t="s">
        <v>12</v>
      </c>
      <c r="D11" s="182">
        <v>1</v>
      </c>
      <c r="E11" s="183"/>
      <c r="F11" s="183"/>
    </row>
    <row r="12" spans="1:6" s="179" customFormat="1" ht="15.5">
      <c r="A12" s="185">
        <v>3.6</v>
      </c>
      <c r="B12" s="105" t="s">
        <v>94</v>
      </c>
      <c r="C12" s="182" t="s">
        <v>95</v>
      </c>
      <c r="D12" s="182">
        <v>1</v>
      </c>
      <c r="E12" s="183"/>
      <c r="F12" s="183"/>
    </row>
    <row r="13" spans="1:6" s="179" customFormat="1" ht="15.5">
      <c r="A13" s="246" t="s">
        <v>96</v>
      </c>
      <c r="B13" s="246"/>
      <c r="C13" s="246"/>
      <c r="D13" s="246"/>
      <c r="E13" s="186"/>
      <c r="F13" s="187"/>
    </row>
    <row r="14" spans="1:6" s="179" customFormat="1" ht="15.5">
      <c r="E14" s="195"/>
      <c r="F14" s="195"/>
    </row>
  </sheetData>
  <mergeCells count="2">
    <mergeCell ref="B4:F4"/>
    <mergeCell ref="A13:D13"/>
  </mergeCells>
  <pageMargins left="0.7" right="0.7" top="0.75" bottom="0.75" header="0.3" footer="0.3"/>
  <pageSetup scale="76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01F54-10E5-4927-B079-A4BD44A14F1F}">
  <sheetPr>
    <tabColor theme="1"/>
  </sheetPr>
  <dimension ref="A3:F13"/>
  <sheetViews>
    <sheetView topLeftCell="B1" zoomScaleNormal="100" workbookViewId="0">
      <selection activeCell="E5" sqref="E5:F13"/>
    </sheetView>
  </sheetViews>
  <sheetFormatPr defaultColWidth="9.08984375" defaultRowHeight="14.5"/>
  <cols>
    <col min="1" max="1" width="9.08984375" style="8"/>
    <col min="2" max="2" width="58.08984375" style="8" customWidth="1"/>
    <col min="3" max="3" width="12.54296875" style="8" customWidth="1"/>
    <col min="4" max="4" width="9.08984375" style="8"/>
    <col min="5" max="5" width="13.453125" style="27" bestFit="1" customWidth="1"/>
    <col min="6" max="6" width="15.54296875" style="27" bestFit="1" customWidth="1"/>
    <col min="7" max="16384" width="9.08984375" style="8"/>
  </cols>
  <sheetData>
    <row r="3" spans="1:6" s="179" customFormat="1" ht="15.5">
      <c r="A3" s="177" t="s">
        <v>0</v>
      </c>
      <c r="B3" s="178" t="s">
        <v>1</v>
      </c>
      <c r="C3" s="178" t="s">
        <v>2</v>
      </c>
      <c r="D3" s="177" t="s">
        <v>3</v>
      </c>
      <c r="E3" s="178" t="s">
        <v>4</v>
      </c>
      <c r="F3" s="178" t="s">
        <v>5</v>
      </c>
    </row>
    <row r="4" spans="1:6" s="179" customFormat="1" ht="30.5" thickBot="1">
      <c r="A4" s="180" t="s">
        <v>113</v>
      </c>
      <c r="B4" s="242" t="s">
        <v>109</v>
      </c>
      <c r="C4" s="243"/>
      <c r="D4" s="243"/>
      <c r="E4" s="243"/>
      <c r="F4" s="244"/>
    </row>
    <row r="5" spans="1:6" s="179" customFormat="1" ht="62">
      <c r="A5" s="181">
        <v>2.1</v>
      </c>
      <c r="B5" s="158" t="s">
        <v>85</v>
      </c>
      <c r="C5" s="182" t="s">
        <v>86</v>
      </c>
      <c r="D5" s="182">
        <v>17.399999999999999</v>
      </c>
      <c r="E5" s="183"/>
      <c r="F5" s="183"/>
    </row>
    <row r="6" spans="1:6" s="179" customFormat="1" ht="15.5">
      <c r="A6" s="184">
        <v>3</v>
      </c>
      <c r="B6" s="161" t="s">
        <v>87</v>
      </c>
      <c r="C6" s="182"/>
      <c r="D6" s="182"/>
      <c r="E6" s="183"/>
      <c r="F6" s="183"/>
    </row>
    <row r="7" spans="1:6" s="179" customFormat="1" ht="31">
      <c r="A7" s="185">
        <v>3.1</v>
      </c>
      <c r="B7" s="106" t="s">
        <v>88</v>
      </c>
      <c r="C7" s="182" t="s">
        <v>89</v>
      </c>
      <c r="D7" s="182">
        <v>59</v>
      </c>
      <c r="E7" s="183"/>
      <c r="F7" s="183"/>
    </row>
    <row r="8" spans="1:6" s="179" customFormat="1" ht="31">
      <c r="A8" s="105">
        <v>3.2</v>
      </c>
      <c r="B8" s="164" t="s">
        <v>90</v>
      </c>
      <c r="C8" s="182" t="s">
        <v>91</v>
      </c>
      <c r="D8" s="182">
        <v>59</v>
      </c>
      <c r="E8" s="183"/>
      <c r="F8" s="183"/>
    </row>
    <row r="9" spans="1:6" s="179" customFormat="1" ht="46.5">
      <c r="A9" s="185">
        <v>3.3</v>
      </c>
      <c r="B9" s="105" t="s">
        <v>92</v>
      </c>
      <c r="C9" s="182" t="s">
        <v>93</v>
      </c>
      <c r="D9" s="182">
        <v>2</v>
      </c>
      <c r="E9" s="183"/>
      <c r="F9" s="183"/>
    </row>
    <row r="10" spans="1:6" s="179" customFormat="1" ht="31">
      <c r="A10" s="185">
        <v>3.4</v>
      </c>
      <c r="B10" s="105" t="s">
        <v>64</v>
      </c>
      <c r="C10" s="182" t="s">
        <v>63</v>
      </c>
      <c r="D10" s="182">
        <v>2</v>
      </c>
      <c r="E10" s="183"/>
      <c r="F10" s="183"/>
    </row>
    <row r="11" spans="1:6" s="179" customFormat="1" ht="31">
      <c r="A11" s="185">
        <v>3.5</v>
      </c>
      <c r="B11" s="105" t="s">
        <v>76</v>
      </c>
      <c r="C11" s="182" t="s">
        <v>12</v>
      </c>
      <c r="D11" s="182">
        <v>1</v>
      </c>
      <c r="E11" s="183"/>
      <c r="F11" s="183"/>
    </row>
    <row r="12" spans="1:6" s="179" customFormat="1" ht="15.5">
      <c r="A12" s="185">
        <v>3.6</v>
      </c>
      <c r="B12" s="105" t="s">
        <v>94</v>
      </c>
      <c r="C12" s="182" t="s">
        <v>95</v>
      </c>
      <c r="D12" s="182">
        <v>1</v>
      </c>
      <c r="E12" s="183"/>
      <c r="F12" s="183"/>
    </row>
    <row r="13" spans="1:6" s="179" customFormat="1" ht="15.5">
      <c r="A13" s="246" t="s">
        <v>96</v>
      </c>
      <c r="B13" s="246"/>
      <c r="C13" s="246"/>
      <c r="D13" s="246"/>
      <c r="E13" s="186"/>
      <c r="F13" s="187"/>
    </row>
  </sheetData>
  <mergeCells count="2">
    <mergeCell ref="B4:F4"/>
    <mergeCell ref="A13:D13"/>
  </mergeCells>
  <pageMargins left="0.7" right="0.7" top="0.75" bottom="0.75" header="0.3" footer="0.3"/>
  <pageSetup scale="76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753BA-8B78-4282-8102-44B01393A382}">
  <sheetPr>
    <tabColor theme="1"/>
  </sheetPr>
  <dimension ref="A2:F17"/>
  <sheetViews>
    <sheetView topLeftCell="A7" zoomScaleNormal="100" workbookViewId="0">
      <selection activeCell="C15" sqref="C15"/>
    </sheetView>
  </sheetViews>
  <sheetFormatPr defaultColWidth="9" defaultRowHeight="14.5"/>
  <cols>
    <col min="1" max="1" width="9.6328125" style="8" customWidth="1"/>
    <col min="2" max="2" width="94.54296875" style="8" customWidth="1"/>
    <col min="3" max="3" width="10" style="8" bestFit="1" customWidth="1"/>
    <col min="4" max="4" width="9" style="9"/>
    <col min="5" max="5" width="15.90625" style="10" customWidth="1"/>
    <col min="6" max="6" width="17.90625" style="10" customWidth="1"/>
    <col min="7" max="16384" width="9" style="8"/>
  </cols>
  <sheetData>
    <row r="2" spans="1:6" s="24" customFormat="1" thickBot="1">
      <c r="A2" s="19" t="s">
        <v>0</v>
      </c>
      <c r="B2" s="20" t="s">
        <v>1</v>
      </c>
      <c r="C2" s="20" t="s">
        <v>2</v>
      </c>
      <c r="D2" s="21" t="s">
        <v>3</v>
      </c>
      <c r="E2" s="22" t="s">
        <v>4</v>
      </c>
      <c r="F2" s="23" t="s">
        <v>5</v>
      </c>
    </row>
    <row r="3" spans="1:6" s="18" customFormat="1" ht="39" customHeight="1" thickBot="1">
      <c r="A3" s="29" t="s">
        <v>116</v>
      </c>
      <c r="B3" s="30" t="s">
        <v>110</v>
      </c>
      <c r="C3" s="15"/>
      <c r="D3" s="15"/>
      <c r="E3" s="16"/>
      <c r="F3" s="17"/>
    </row>
    <row r="4" spans="1:6">
      <c r="A4" s="13">
        <v>1.1000000000000001</v>
      </c>
      <c r="B4" s="7" t="s">
        <v>6</v>
      </c>
      <c r="C4" s="7" t="s">
        <v>7</v>
      </c>
      <c r="D4" s="6">
        <v>2.56</v>
      </c>
      <c r="E4" s="5"/>
      <c r="F4" s="12"/>
    </row>
    <row r="5" spans="1:6">
      <c r="A5" s="13">
        <v>1.2</v>
      </c>
      <c r="B5" s="7" t="s">
        <v>22</v>
      </c>
      <c r="C5" s="7" t="s">
        <v>7</v>
      </c>
      <c r="D5" s="6">
        <v>4</v>
      </c>
      <c r="E5" s="5"/>
      <c r="F5" s="12"/>
    </row>
    <row r="6" spans="1:6" s="179" customFormat="1" ht="46.5">
      <c r="A6" s="188">
        <v>1.4</v>
      </c>
      <c r="B6" s="118" t="s">
        <v>8</v>
      </c>
      <c r="C6" s="105" t="s">
        <v>7</v>
      </c>
      <c r="D6" s="98">
        <v>32</v>
      </c>
      <c r="E6" s="189"/>
      <c r="F6" s="190"/>
    </row>
    <row r="7" spans="1:6" s="179" customFormat="1" ht="31">
      <c r="A7" s="188">
        <v>1.5</v>
      </c>
      <c r="B7" s="118" t="s">
        <v>9</v>
      </c>
      <c r="C7" s="105" t="s">
        <v>7</v>
      </c>
      <c r="D7" s="98">
        <v>32</v>
      </c>
      <c r="E7" s="189"/>
      <c r="F7" s="190"/>
    </row>
    <row r="8" spans="1:6" s="179" customFormat="1" ht="31">
      <c r="A8" s="191">
        <v>1.65</v>
      </c>
      <c r="B8" s="118" t="s">
        <v>100</v>
      </c>
      <c r="C8" s="105" t="s">
        <v>77</v>
      </c>
      <c r="D8" s="98">
        <v>2</v>
      </c>
      <c r="E8" s="189"/>
      <c r="F8" s="190"/>
    </row>
    <row r="9" spans="1:6" s="179" customFormat="1" ht="15.5">
      <c r="A9" s="191"/>
      <c r="B9" s="118" t="s">
        <v>64</v>
      </c>
      <c r="C9" s="105" t="s">
        <v>63</v>
      </c>
      <c r="D9" s="98">
        <v>2</v>
      </c>
      <c r="E9" s="189"/>
      <c r="F9" s="190"/>
    </row>
    <row r="10" spans="1:6" s="179" customFormat="1" ht="31">
      <c r="A10" s="191">
        <v>1.79</v>
      </c>
      <c r="B10" s="118" t="s">
        <v>10</v>
      </c>
      <c r="C10" s="105" t="s">
        <v>7</v>
      </c>
      <c r="D10" s="98">
        <v>32</v>
      </c>
      <c r="E10" s="189"/>
      <c r="F10" s="190"/>
    </row>
    <row r="11" spans="1:6" s="179" customFormat="1" ht="15.5">
      <c r="A11" s="247" t="s">
        <v>11</v>
      </c>
      <c r="B11" s="248"/>
      <c r="C11" s="248"/>
      <c r="D11" s="248"/>
      <c r="E11" s="249"/>
      <c r="F11" s="192">
        <f>SUM(F4:F10)</f>
        <v>0</v>
      </c>
    </row>
    <row r="12" spans="1:6" s="179" customFormat="1" ht="31">
      <c r="A12" s="188">
        <v>2</v>
      </c>
      <c r="B12" s="118" t="s">
        <v>76</v>
      </c>
      <c r="C12" s="105" t="s">
        <v>12</v>
      </c>
      <c r="D12" s="98">
        <v>1</v>
      </c>
      <c r="E12" s="189"/>
      <c r="F12" s="190"/>
    </row>
    <row r="13" spans="1:6" s="179" customFormat="1" ht="15.5">
      <c r="A13" s="250" t="s">
        <v>13</v>
      </c>
      <c r="B13" s="251"/>
      <c r="C13" s="251"/>
      <c r="D13" s="251"/>
      <c r="E13" s="252"/>
      <c r="F13" s="193">
        <f>SUM(F12:F12)</f>
        <v>0</v>
      </c>
    </row>
    <row r="14" spans="1:6" s="179" customFormat="1" ht="15.5">
      <c r="A14" s="188">
        <v>4</v>
      </c>
      <c r="B14" s="127" t="s">
        <v>17</v>
      </c>
      <c r="C14" s="105"/>
      <c r="D14" s="98"/>
      <c r="E14" s="189"/>
      <c r="F14" s="194"/>
    </row>
    <row r="15" spans="1:6" s="179" customFormat="1" ht="46.5">
      <c r="A15" s="188">
        <v>4.0999999999999996</v>
      </c>
      <c r="B15" s="118" t="s">
        <v>18</v>
      </c>
      <c r="C15" s="105" t="s">
        <v>7</v>
      </c>
      <c r="D15" s="98">
        <v>7</v>
      </c>
      <c r="E15" s="189"/>
      <c r="F15" s="190"/>
    </row>
    <row r="16" spans="1:6" s="179" customFormat="1" ht="15.5">
      <c r="A16" s="250" t="s">
        <v>19</v>
      </c>
      <c r="B16" s="251"/>
      <c r="C16" s="251"/>
      <c r="D16" s="251"/>
      <c r="E16" s="252"/>
      <c r="F16" s="193">
        <f>SUM(F15)</f>
        <v>0</v>
      </c>
    </row>
    <row r="17" spans="1:6" s="179" customFormat="1" ht="15.5">
      <c r="A17" s="253" t="s">
        <v>21</v>
      </c>
      <c r="B17" s="254"/>
      <c r="C17" s="254"/>
      <c r="D17" s="254"/>
      <c r="E17" s="254"/>
      <c r="F17" s="192">
        <f>SUM(F16+F13+F11)</f>
        <v>0</v>
      </c>
    </row>
  </sheetData>
  <mergeCells count="4">
    <mergeCell ref="A11:E11"/>
    <mergeCell ref="A13:E13"/>
    <mergeCell ref="A16:E16"/>
    <mergeCell ref="A17:E17"/>
  </mergeCells>
  <pageMargins left="0.7" right="0.7" top="0.75" bottom="0.75" header="0.3" footer="0.3"/>
  <pageSetup scale="61" orientation="portrait" r:id="rId1"/>
  <colBreaks count="1" manualBreakCount="1">
    <brk id="1" max="16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B87C9-6A23-4F2A-9CE1-5D76A93170E2}">
  <sheetPr>
    <tabColor theme="1"/>
  </sheetPr>
  <dimension ref="A2:F21"/>
  <sheetViews>
    <sheetView topLeftCell="A6" zoomScaleNormal="100" workbookViewId="0">
      <selection activeCell="E15" sqref="E15:F15"/>
    </sheetView>
  </sheetViews>
  <sheetFormatPr defaultColWidth="9" defaultRowHeight="14.5"/>
  <cols>
    <col min="1" max="1" width="9.6328125" style="8" customWidth="1"/>
    <col min="2" max="2" width="94.54296875" style="8" customWidth="1"/>
    <col min="3" max="3" width="10" style="8" bestFit="1" customWidth="1"/>
    <col min="4" max="4" width="9" style="9"/>
    <col min="5" max="5" width="15.90625" style="10" customWidth="1"/>
    <col min="6" max="6" width="17.90625" style="10" customWidth="1"/>
    <col min="7" max="16384" width="9" style="8"/>
  </cols>
  <sheetData>
    <row r="2" spans="1:6" s="24" customFormat="1" thickBot="1">
      <c r="A2" s="19" t="s">
        <v>0</v>
      </c>
      <c r="B2" s="20" t="s">
        <v>1</v>
      </c>
      <c r="C2" s="20" t="s">
        <v>2</v>
      </c>
      <c r="D2" s="21" t="s">
        <v>3</v>
      </c>
      <c r="E2" s="22" t="s">
        <v>4</v>
      </c>
      <c r="F2" s="23" t="s">
        <v>5</v>
      </c>
    </row>
    <row r="3" spans="1:6" s="18" customFormat="1" ht="39" customHeight="1" thickBot="1">
      <c r="A3" s="29" t="s">
        <v>115</v>
      </c>
      <c r="B3" s="30" t="s">
        <v>111</v>
      </c>
      <c r="C3" s="15"/>
      <c r="D3" s="15"/>
      <c r="E3" s="16"/>
      <c r="F3" s="17"/>
    </row>
    <row r="4" spans="1:6" s="131" customFormat="1" ht="15.5">
      <c r="A4" s="145">
        <v>1.1000000000000001</v>
      </c>
      <c r="B4" s="146" t="s">
        <v>6</v>
      </c>
      <c r="C4" s="146" t="s">
        <v>7</v>
      </c>
      <c r="D4" s="147">
        <v>2.56</v>
      </c>
      <c r="E4" s="109"/>
      <c r="F4" s="148"/>
    </row>
    <row r="5" spans="1:6" s="131" customFormat="1" ht="15.5">
      <c r="A5" s="145">
        <v>1.2</v>
      </c>
      <c r="B5" s="146" t="s">
        <v>22</v>
      </c>
      <c r="C5" s="146" t="s">
        <v>7</v>
      </c>
      <c r="D5" s="147">
        <v>4</v>
      </c>
      <c r="E5" s="109"/>
      <c r="F5" s="148"/>
    </row>
    <row r="6" spans="1:6" s="131" customFormat="1" ht="46.5">
      <c r="A6" s="149">
        <v>1.4</v>
      </c>
      <c r="B6" s="118" t="s">
        <v>8</v>
      </c>
      <c r="C6" s="150" t="s">
        <v>7</v>
      </c>
      <c r="D6" s="107">
        <v>32</v>
      </c>
      <c r="E6" s="151"/>
      <c r="F6" s="148"/>
    </row>
    <row r="7" spans="1:6" s="131" customFormat="1" ht="31">
      <c r="A7" s="149">
        <v>1.5</v>
      </c>
      <c r="B7" s="118" t="s">
        <v>9</v>
      </c>
      <c r="C7" s="150" t="s">
        <v>7</v>
      </c>
      <c r="D7" s="107">
        <v>32</v>
      </c>
      <c r="E7" s="151"/>
      <c r="F7" s="148"/>
    </row>
    <row r="8" spans="1:6" s="131" customFormat="1" ht="31">
      <c r="A8" s="145">
        <v>1.65</v>
      </c>
      <c r="B8" s="118" t="s">
        <v>100</v>
      </c>
      <c r="C8" s="150" t="s">
        <v>77</v>
      </c>
      <c r="D8" s="107">
        <v>2</v>
      </c>
      <c r="E8" s="151"/>
      <c r="F8" s="148"/>
    </row>
    <row r="9" spans="1:6" s="131" customFormat="1" ht="15.5">
      <c r="A9" s="145"/>
      <c r="B9" s="118" t="s">
        <v>64</v>
      </c>
      <c r="C9" s="150" t="s">
        <v>63</v>
      </c>
      <c r="D9" s="107">
        <v>2</v>
      </c>
      <c r="E9" s="151"/>
      <c r="F9" s="148"/>
    </row>
    <row r="10" spans="1:6" s="131" customFormat="1" ht="31">
      <c r="A10" s="145">
        <v>1.79</v>
      </c>
      <c r="B10" s="118" t="s">
        <v>10</v>
      </c>
      <c r="C10" s="150" t="s">
        <v>7</v>
      </c>
      <c r="D10" s="107">
        <v>32</v>
      </c>
      <c r="E10" s="151"/>
      <c r="F10" s="148"/>
    </row>
    <row r="11" spans="1:6" s="131" customFormat="1" ht="15.5">
      <c r="A11" s="229" t="s">
        <v>11</v>
      </c>
      <c r="B11" s="230"/>
      <c r="C11" s="230"/>
      <c r="D11" s="230"/>
      <c r="E11" s="231"/>
      <c r="F11" s="152">
        <f>SUM(F4:F10)</f>
        <v>0</v>
      </c>
    </row>
    <row r="12" spans="1:6" s="131" customFormat="1" ht="15.5">
      <c r="A12" s="149">
        <v>2</v>
      </c>
      <c r="B12" s="118" t="s">
        <v>76</v>
      </c>
      <c r="C12" s="150" t="s">
        <v>12</v>
      </c>
      <c r="D12" s="107">
        <v>1</v>
      </c>
      <c r="E12" s="151"/>
      <c r="F12" s="148"/>
    </row>
    <row r="13" spans="1:6" s="131" customFormat="1" ht="15.5">
      <c r="A13" s="232" t="s">
        <v>13</v>
      </c>
      <c r="B13" s="233"/>
      <c r="C13" s="233"/>
      <c r="D13" s="233"/>
      <c r="E13" s="234"/>
      <c r="F13" s="153">
        <f>SUM(F12:F12)</f>
        <v>0</v>
      </c>
    </row>
    <row r="14" spans="1:6" s="131" customFormat="1" ht="15.5">
      <c r="A14" s="149">
        <v>4</v>
      </c>
      <c r="B14" s="127" t="s">
        <v>17</v>
      </c>
      <c r="C14" s="150"/>
      <c r="D14" s="107"/>
      <c r="E14" s="151"/>
      <c r="F14" s="154"/>
    </row>
    <row r="15" spans="1:6" s="131" customFormat="1" ht="46.5">
      <c r="A15" s="149">
        <v>4.0999999999999996</v>
      </c>
      <c r="B15" s="118" t="s">
        <v>18</v>
      </c>
      <c r="C15" s="150" t="s">
        <v>7</v>
      </c>
      <c r="D15" s="107">
        <v>7</v>
      </c>
      <c r="E15" s="151"/>
      <c r="F15" s="148"/>
    </row>
    <row r="16" spans="1:6" s="131" customFormat="1" ht="15.5">
      <c r="A16" s="232" t="s">
        <v>19</v>
      </c>
      <c r="B16" s="233"/>
      <c r="C16" s="233"/>
      <c r="D16" s="233"/>
      <c r="E16" s="234"/>
      <c r="F16" s="153">
        <f>SUM(F15)</f>
        <v>0</v>
      </c>
    </row>
    <row r="17" spans="1:6" s="131" customFormat="1" ht="15.5">
      <c r="A17" s="235" t="s">
        <v>21</v>
      </c>
      <c r="B17" s="236"/>
      <c r="C17" s="236"/>
      <c r="D17" s="236"/>
      <c r="E17" s="236"/>
      <c r="F17" s="152">
        <f>SUM(F16+F13+F11)</f>
        <v>0</v>
      </c>
    </row>
    <row r="18" spans="1:6" s="131" customFormat="1" ht="15.5">
      <c r="D18" s="133"/>
      <c r="E18" s="155"/>
      <c r="F18" s="155"/>
    </row>
    <row r="19" spans="1:6" s="131" customFormat="1" ht="15.5">
      <c r="D19" s="133"/>
      <c r="E19" s="155"/>
      <c r="F19" s="155"/>
    </row>
    <row r="20" spans="1:6" s="131" customFormat="1" ht="15.5">
      <c r="D20" s="133"/>
      <c r="E20" s="155"/>
      <c r="F20" s="155"/>
    </row>
    <row r="21" spans="1:6" s="131" customFormat="1" ht="15.5">
      <c r="D21" s="133"/>
      <c r="E21" s="155"/>
      <c r="F21" s="155"/>
    </row>
  </sheetData>
  <mergeCells count="4">
    <mergeCell ref="A11:E11"/>
    <mergeCell ref="A13:E13"/>
    <mergeCell ref="A16:E16"/>
    <mergeCell ref="A17:E17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59049-993A-4AE8-BBCC-47835598B058}">
  <sheetPr>
    <tabColor theme="1"/>
  </sheetPr>
  <dimension ref="A2:G18"/>
  <sheetViews>
    <sheetView topLeftCell="A7" zoomScaleNormal="100" workbookViewId="0">
      <selection activeCell="E16" sqref="E16"/>
    </sheetView>
  </sheetViews>
  <sheetFormatPr defaultColWidth="9" defaultRowHeight="14.5"/>
  <cols>
    <col min="1" max="1" width="9.6328125" style="8" customWidth="1"/>
    <col min="2" max="2" width="94.54296875" style="8" customWidth="1"/>
    <col min="3" max="3" width="10" style="8" bestFit="1" customWidth="1"/>
    <col min="4" max="4" width="9" style="9"/>
    <col min="5" max="5" width="15.90625" style="10" customWidth="1"/>
    <col min="6" max="6" width="17.90625" style="10" customWidth="1"/>
    <col min="7" max="16384" width="9" style="8"/>
  </cols>
  <sheetData>
    <row r="2" spans="1:7" s="24" customFormat="1" thickBot="1">
      <c r="A2" s="19" t="s">
        <v>0</v>
      </c>
      <c r="B2" s="20" t="s">
        <v>1</v>
      </c>
      <c r="C2" s="20" t="s">
        <v>2</v>
      </c>
      <c r="D2" s="21" t="s">
        <v>3</v>
      </c>
      <c r="E2" s="22" t="s">
        <v>4</v>
      </c>
      <c r="F2" s="23" t="s">
        <v>5</v>
      </c>
    </row>
    <row r="3" spans="1:7" s="18" customFormat="1" ht="39" customHeight="1" thickBot="1">
      <c r="A3" s="29" t="s">
        <v>80</v>
      </c>
      <c r="B3" s="30" t="s">
        <v>79</v>
      </c>
      <c r="C3" s="15"/>
      <c r="D3" s="15"/>
      <c r="E3" s="16"/>
      <c r="F3" s="17"/>
    </row>
    <row r="4" spans="1:7">
      <c r="A4" s="111">
        <v>1.1000000000000001</v>
      </c>
      <c r="B4" s="112" t="s">
        <v>6</v>
      </c>
      <c r="C4" s="112" t="s">
        <v>7</v>
      </c>
      <c r="D4" s="113">
        <v>2.56</v>
      </c>
      <c r="E4" s="114"/>
      <c r="F4" s="115"/>
      <c r="G4" s="116"/>
    </row>
    <row r="5" spans="1:7">
      <c r="A5" s="111">
        <v>1.2</v>
      </c>
      <c r="B5" s="112" t="s">
        <v>22</v>
      </c>
      <c r="C5" s="112" t="s">
        <v>7</v>
      </c>
      <c r="D5" s="113">
        <v>4</v>
      </c>
      <c r="E5" s="114"/>
      <c r="F5" s="115"/>
      <c r="G5" s="116"/>
    </row>
    <row r="6" spans="1:7" ht="46.5">
      <c r="A6" s="117">
        <v>1.4</v>
      </c>
      <c r="B6" s="118" t="s">
        <v>8</v>
      </c>
      <c r="C6" s="119" t="s">
        <v>7</v>
      </c>
      <c r="D6" s="120">
        <v>32</v>
      </c>
      <c r="E6" s="121"/>
      <c r="F6" s="115"/>
      <c r="G6" s="116"/>
    </row>
    <row r="7" spans="1:7" ht="31">
      <c r="A7" s="117">
        <v>1.5</v>
      </c>
      <c r="B7" s="118" t="s">
        <v>9</v>
      </c>
      <c r="C7" s="119" t="s">
        <v>7</v>
      </c>
      <c r="D7" s="120">
        <v>32</v>
      </c>
      <c r="E7" s="121"/>
      <c r="F7" s="115"/>
      <c r="G7" s="116"/>
    </row>
    <row r="8" spans="1:7" ht="31">
      <c r="A8" s="117">
        <v>1.6</v>
      </c>
      <c r="B8" s="122" t="s">
        <v>10</v>
      </c>
      <c r="C8" s="119" t="s">
        <v>7</v>
      </c>
      <c r="D8" s="120">
        <v>32</v>
      </c>
      <c r="E8" s="121"/>
      <c r="F8" s="115"/>
      <c r="G8" s="116"/>
    </row>
    <row r="9" spans="1:7">
      <c r="A9" s="223" t="s">
        <v>11</v>
      </c>
      <c r="B9" s="224"/>
      <c r="C9" s="224"/>
      <c r="D9" s="224"/>
      <c r="E9" s="225"/>
      <c r="F9" s="123"/>
      <c r="G9" s="116"/>
    </row>
    <row r="10" spans="1:7" ht="15.5">
      <c r="A10" s="117">
        <v>2</v>
      </c>
      <c r="B10" s="118" t="s">
        <v>76</v>
      </c>
      <c r="C10" s="119" t="s">
        <v>12</v>
      </c>
      <c r="D10" s="120">
        <v>1</v>
      </c>
      <c r="E10" s="121"/>
      <c r="F10" s="115"/>
      <c r="G10" s="116"/>
    </row>
    <row r="11" spans="1:7">
      <c r="A11" s="226" t="s">
        <v>13</v>
      </c>
      <c r="B11" s="227"/>
      <c r="C11" s="227"/>
      <c r="D11" s="227"/>
      <c r="E11" s="228"/>
      <c r="F11" s="124"/>
      <c r="G11" s="116"/>
    </row>
    <row r="12" spans="1:7" ht="17.5">
      <c r="A12" s="117">
        <v>3</v>
      </c>
      <c r="B12" s="125" t="s">
        <v>14</v>
      </c>
      <c r="C12" s="119"/>
      <c r="D12" s="120"/>
      <c r="E12" s="121"/>
      <c r="F12" s="126"/>
      <c r="G12" s="116"/>
    </row>
    <row r="13" spans="1:7" ht="36.75" customHeight="1">
      <c r="A13" s="117">
        <v>3.1</v>
      </c>
      <c r="B13" s="122" t="s">
        <v>15</v>
      </c>
      <c r="C13" s="119" t="s">
        <v>12</v>
      </c>
      <c r="D13" s="120">
        <v>1</v>
      </c>
      <c r="E13" s="121"/>
      <c r="F13" s="115"/>
      <c r="G13" s="116"/>
    </row>
    <row r="14" spans="1:7">
      <c r="A14" s="223" t="s">
        <v>16</v>
      </c>
      <c r="B14" s="224"/>
      <c r="C14" s="224"/>
      <c r="D14" s="224"/>
      <c r="E14" s="225"/>
      <c r="F14" s="123"/>
      <c r="G14" s="116"/>
    </row>
    <row r="15" spans="1:7" ht="15">
      <c r="A15" s="117">
        <v>4</v>
      </c>
      <c r="B15" s="127" t="s">
        <v>17</v>
      </c>
      <c r="C15" s="119"/>
      <c r="D15" s="120"/>
      <c r="E15" s="121"/>
      <c r="F15" s="126"/>
      <c r="G15" s="116"/>
    </row>
    <row r="16" spans="1:7" ht="46.5">
      <c r="A16" s="117">
        <v>4.0999999999999996</v>
      </c>
      <c r="B16" s="118" t="s">
        <v>18</v>
      </c>
      <c r="C16" s="119" t="s">
        <v>7</v>
      </c>
      <c r="D16" s="120">
        <v>7</v>
      </c>
      <c r="E16" s="121"/>
      <c r="F16" s="115"/>
      <c r="G16" s="116"/>
    </row>
    <row r="17" spans="1:7">
      <c r="A17" s="226" t="s">
        <v>19</v>
      </c>
      <c r="B17" s="227"/>
      <c r="C17" s="227"/>
      <c r="D17" s="227"/>
      <c r="E17" s="228"/>
      <c r="F17" s="124">
        <f>SUM(F16)</f>
        <v>0</v>
      </c>
      <c r="G17" s="116"/>
    </row>
    <row r="18" spans="1:7">
      <c r="A18" s="220" t="s">
        <v>21</v>
      </c>
      <c r="B18" s="221"/>
      <c r="C18" s="221"/>
      <c r="D18" s="221"/>
      <c r="E18" s="222"/>
      <c r="F18" s="123">
        <f>SUM(F17+F14+F11+F9)</f>
        <v>0</v>
      </c>
      <c r="G18" s="116"/>
    </row>
  </sheetData>
  <mergeCells count="5">
    <mergeCell ref="A18:E18"/>
    <mergeCell ref="A9:E9"/>
    <mergeCell ref="A11:E11"/>
    <mergeCell ref="A14:E14"/>
    <mergeCell ref="A17:E17"/>
  </mergeCells>
  <pageMargins left="0.7" right="0.7" top="0.75" bottom="0.75" header="0.3" footer="0.3"/>
  <pageSetup scale="61" orientation="portrait" r:id="rId1"/>
  <colBreaks count="1" manualBreakCount="1">
    <brk id="1" max="17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FCA81-BB9E-4EEA-B8B8-2E97F9143A96}">
  <sheetPr>
    <tabColor theme="1"/>
  </sheetPr>
  <dimension ref="A2:F23"/>
  <sheetViews>
    <sheetView topLeftCell="A7" zoomScaleNormal="100" workbookViewId="0">
      <selection activeCell="E15" sqref="E15:F15"/>
    </sheetView>
  </sheetViews>
  <sheetFormatPr defaultColWidth="9" defaultRowHeight="14.5"/>
  <cols>
    <col min="1" max="1" width="9.6328125" style="8" customWidth="1"/>
    <col min="2" max="2" width="94.54296875" style="8" customWidth="1"/>
    <col min="3" max="3" width="10" style="8" bestFit="1" customWidth="1"/>
    <col min="4" max="4" width="9" style="9"/>
    <col min="5" max="5" width="15.90625" style="10" customWidth="1"/>
    <col min="6" max="6" width="17.90625" style="10" customWidth="1"/>
    <col min="7" max="16384" width="9" style="8"/>
  </cols>
  <sheetData>
    <row r="2" spans="1:6" s="24" customFormat="1" thickBot="1">
      <c r="A2" s="19" t="s">
        <v>0</v>
      </c>
      <c r="B2" s="20" t="s">
        <v>1</v>
      </c>
      <c r="C2" s="20" t="s">
        <v>2</v>
      </c>
      <c r="D2" s="21" t="s">
        <v>3</v>
      </c>
      <c r="E2" s="22" t="s">
        <v>4</v>
      </c>
      <c r="F2" s="23" t="s">
        <v>5</v>
      </c>
    </row>
    <row r="3" spans="1:6" s="18" customFormat="1" ht="39" customHeight="1" thickBot="1">
      <c r="A3" s="29" t="s">
        <v>114</v>
      </c>
      <c r="B3" s="30" t="s">
        <v>112</v>
      </c>
      <c r="C3" s="15"/>
      <c r="D3" s="15"/>
      <c r="E3" s="16"/>
      <c r="F3" s="17"/>
    </row>
    <row r="4" spans="1:6">
      <c r="A4" s="13">
        <v>1.1000000000000001</v>
      </c>
      <c r="B4" s="7" t="s">
        <v>6</v>
      </c>
      <c r="C4" s="7" t="s">
        <v>7</v>
      </c>
      <c r="D4" s="6">
        <v>2.56</v>
      </c>
      <c r="E4" s="5"/>
      <c r="F4" s="12"/>
    </row>
    <row r="5" spans="1:6">
      <c r="A5" s="13">
        <v>1.2</v>
      </c>
      <c r="B5" s="7" t="s">
        <v>22</v>
      </c>
      <c r="C5" s="7" t="s">
        <v>7</v>
      </c>
      <c r="D5" s="6">
        <v>4</v>
      </c>
      <c r="E5" s="5"/>
      <c r="F5" s="12"/>
    </row>
    <row r="6" spans="1:6" s="179" customFormat="1" ht="46.5">
      <c r="A6" s="188">
        <v>1.4</v>
      </c>
      <c r="B6" s="118" t="s">
        <v>8</v>
      </c>
      <c r="C6" s="105" t="s">
        <v>7</v>
      </c>
      <c r="D6" s="98">
        <v>32</v>
      </c>
      <c r="E6" s="189"/>
      <c r="F6" s="190"/>
    </row>
    <row r="7" spans="1:6" s="179" customFormat="1" ht="31">
      <c r="A7" s="188">
        <v>1.5</v>
      </c>
      <c r="B7" s="118" t="s">
        <v>9</v>
      </c>
      <c r="C7" s="105" t="s">
        <v>7</v>
      </c>
      <c r="D7" s="98">
        <v>32</v>
      </c>
      <c r="E7" s="189"/>
      <c r="F7" s="190"/>
    </row>
    <row r="8" spans="1:6" s="179" customFormat="1" ht="31">
      <c r="A8" s="191">
        <v>1.65</v>
      </c>
      <c r="B8" s="118" t="s">
        <v>100</v>
      </c>
      <c r="C8" s="105" t="s">
        <v>77</v>
      </c>
      <c r="D8" s="98">
        <v>2</v>
      </c>
      <c r="E8" s="189"/>
      <c r="F8" s="190"/>
    </row>
    <row r="9" spans="1:6" s="179" customFormat="1" ht="15.5">
      <c r="A9" s="191"/>
      <c r="B9" s="118" t="s">
        <v>64</v>
      </c>
      <c r="C9" s="105" t="s">
        <v>63</v>
      </c>
      <c r="D9" s="98">
        <v>2</v>
      </c>
      <c r="E9" s="189"/>
      <c r="F9" s="190"/>
    </row>
    <row r="10" spans="1:6" s="179" customFormat="1" ht="31">
      <c r="A10" s="191">
        <v>1.79</v>
      </c>
      <c r="B10" s="118" t="s">
        <v>10</v>
      </c>
      <c r="C10" s="105" t="s">
        <v>7</v>
      </c>
      <c r="D10" s="98">
        <v>32</v>
      </c>
      <c r="E10" s="189"/>
      <c r="F10" s="190"/>
    </row>
    <row r="11" spans="1:6" s="179" customFormat="1" ht="15.5">
      <c r="A11" s="247" t="s">
        <v>11</v>
      </c>
      <c r="B11" s="248"/>
      <c r="C11" s="248"/>
      <c r="D11" s="248"/>
      <c r="E11" s="249"/>
      <c r="F11" s="192">
        <f>SUM(F4:F10)</f>
        <v>0</v>
      </c>
    </row>
    <row r="12" spans="1:6" s="179" customFormat="1" ht="31">
      <c r="A12" s="188">
        <v>2</v>
      </c>
      <c r="B12" s="118" t="s">
        <v>76</v>
      </c>
      <c r="C12" s="105" t="s">
        <v>12</v>
      </c>
      <c r="D12" s="98">
        <v>1</v>
      </c>
      <c r="E12" s="189"/>
      <c r="F12" s="190"/>
    </row>
    <row r="13" spans="1:6" s="179" customFormat="1" ht="15.5">
      <c r="A13" s="250" t="s">
        <v>13</v>
      </c>
      <c r="B13" s="251"/>
      <c r="C13" s="251"/>
      <c r="D13" s="251"/>
      <c r="E13" s="252"/>
      <c r="F13" s="193">
        <f>SUM(F12:F12)</f>
        <v>0</v>
      </c>
    </row>
    <row r="14" spans="1:6" s="179" customFormat="1" ht="15.5">
      <c r="A14" s="188">
        <v>4</v>
      </c>
      <c r="B14" s="127" t="s">
        <v>17</v>
      </c>
      <c r="C14" s="105"/>
      <c r="D14" s="98"/>
      <c r="E14" s="189"/>
      <c r="F14" s="194"/>
    </row>
    <row r="15" spans="1:6" s="179" customFormat="1" ht="46.5">
      <c r="A15" s="188">
        <v>4.0999999999999996</v>
      </c>
      <c r="B15" s="118" t="s">
        <v>18</v>
      </c>
      <c r="C15" s="105" t="s">
        <v>7</v>
      </c>
      <c r="D15" s="98">
        <v>7</v>
      </c>
      <c r="E15" s="189"/>
      <c r="F15" s="190"/>
    </row>
    <row r="16" spans="1:6" s="179" customFormat="1" ht="15.5">
      <c r="A16" s="250" t="s">
        <v>19</v>
      </c>
      <c r="B16" s="251"/>
      <c r="C16" s="251"/>
      <c r="D16" s="251"/>
      <c r="E16" s="252"/>
      <c r="F16" s="193">
        <f>SUM(F15)</f>
        <v>0</v>
      </c>
    </row>
    <row r="17" spans="1:6" s="179" customFormat="1" ht="15.5">
      <c r="A17" s="253" t="s">
        <v>21</v>
      </c>
      <c r="B17" s="254"/>
      <c r="C17" s="254"/>
      <c r="D17" s="254"/>
      <c r="E17" s="254"/>
      <c r="F17" s="192">
        <f>SUM(F16+F13+F11)</f>
        <v>0</v>
      </c>
    </row>
    <row r="18" spans="1:6" s="179" customFormat="1" ht="15.5">
      <c r="D18" s="196"/>
      <c r="E18" s="197"/>
      <c r="F18" s="197"/>
    </row>
    <row r="19" spans="1:6" s="179" customFormat="1" ht="15.5">
      <c r="D19" s="196"/>
      <c r="E19" s="197"/>
      <c r="F19" s="197"/>
    </row>
    <row r="20" spans="1:6" s="179" customFormat="1" ht="15.5">
      <c r="D20" s="196"/>
      <c r="E20" s="197"/>
      <c r="F20" s="197"/>
    </row>
    <row r="21" spans="1:6" s="179" customFormat="1" ht="15.5">
      <c r="D21" s="196"/>
      <c r="E21" s="197"/>
      <c r="F21" s="197"/>
    </row>
    <row r="22" spans="1:6" s="179" customFormat="1" ht="15.5">
      <c r="D22" s="196"/>
      <c r="E22" s="197"/>
      <c r="F22" s="197"/>
    </row>
    <row r="23" spans="1:6" s="179" customFormat="1" ht="15.5">
      <c r="D23" s="196"/>
      <c r="E23" s="197"/>
      <c r="F23" s="197"/>
    </row>
  </sheetData>
  <mergeCells count="4">
    <mergeCell ref="A11:E11"/>
    <mergeCell ref="A13:E13"/>
    <mergeCell ref="A16:E16"/>
    <mergeCell ref="A17:E17"/>
  </mergeCells>
  <pageMargins left="0.7" right="0.7" top="0.75" bottom="0.75" header="0.3" footer="0.3"/>
  <pageSetup scale="57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1B8A2-1799-4F89-98A9-BF7630DF0F21}">
  <dimension ref="A1:J27"/>
  <sheetViews>
    <sheetView tabSelected="1" zoomScale="68" workbookViewId="0">
      <selection activeCell="I12" sqref="I12"/>
    </sheetView>
  </sheetViews>
  <sheetFormatPr defaultColWidth="9.08984375" defaultRowHeight="14.5"/>
  <cols>
    <col min="1" max="1" width="9.08984375" style="8"/>
    <col min="2" max="2" width="12.453125" style="8" customWidth="1"/>
    <col min="3" max="3" width="36.36328125" style="8" customWidth="1"/>
    <col min="4" max="4" width="28" style="8" customWidth="1"/>
    <col min="5" max="5" width="28.453125" style="8" bestFit="1" customWidth="1"/>
    <col min="6" max="6" width="15.453125" style="8" customWidth="1"/>
    <col min="7" max="7" width="16.36328125" style="8" customWidth="1"/>
    <col min="8" max="8" width="14.08984375" style="8" customWidth="1"/>
    <col min="9" max="9" width="65.90625" style="8" customWidth="1"/>
    <col min="10" max="10" width="14" style="8" customWidth="1"/>
    <col min="11" max="16384" width="9.08984375" style="8"/>
  </cols>
  <sheetData>
    <row r="1" spans="1:10">
      <c r="A1" s="255"/>
      <c r="B1" s="255"/>
      <c r="C1" s="255"/>
      <c r="D1" s="255"/>
      <c r="E1" s="255"/>
      <c r="F1" s="255"/>
      <c r="G1" s="255"/>
      <c r="H1" s="255"/>
      <c r="I1" s="255"/>
      <c r="J1" s="256"/>
    </row>
    <row r="2" spans="1:10" s="11" customFormat="1">
      <c r="A2" s="255"/>
      <c r="B2" s="255"/>
      <c r="C2" s="255"/>
      <c r="D2" s="255"/>
      <c r="E2" s="255"/>
      <c r="F2" s="255"/>
      <c r="G2" s="255"/>
      <c r="H2" s="255"/>
      <c r="I2" s="255"/>
      <c r="J2" s="256"/>
    </row>
    <row r="3" spans="1:10" ht="32.25" customHeight="1">
      <c r="A3" s="255"/>
      <c r="B3" s="255"/>
      <c r="C3" s="255"/>
      <c r="D3" s="255"/>
      <c r="E3" s="255"/>
      <c r="F3" s="255"/>
      <c r="G3" s="255"/>
      <c r="H3" s="255"/>
      <c r="I3" s="255"/>
      <c r="J3" s="256"/>
    </row>
    <row r="4" spans="1:10" s="33" customFormat="1" ht="15.5">
      <c r="A4" s="257"/>
      <c r="B4" s="32" t="s">
        <v>20</v>
      </c>
      <c r="C4" s="32" t="s">
        <v>23</v>
      </c>
      <c r="D4" s="32" t="s">
        <v>49</v>
      </c>
      <c r="E4" s="32" t="s">
        <v>24</v>
      </c>
      <c r="F4" s="32" t="s">
        <v>25</v>
      </c>
      <c r="G4" s="32" t="s">
        <v>131</v>
      </c>
      <c r="H4" s="32" t="s">
        <v>132</v>
      </c>
      <c r="I4" s="32" t="s">
        <v>130</v>
      </c>
      <c r="J4" s="256"/>
    </row>
    <row r="5" spans="1:10">
      <c r="A5" s="257"/>
      <c r="B5" s="34">
        <v>1</v>
      </c>
      <c r="C5" s="34" t="s">
        <v>26</v>
      </c>
      <c r="D5" s="34" t="s">
        <v>133</v>
      </c>
      <c r="E5" s="34" t="s">
        <v>27</v>
      </c>
      <c r="F5" s="34" t="s">
        <v>28</v>
      </c>
      <c r="G5" s="37"/>
      <c r="H5" s="37"/>
      <c r="I5" s="35"/>
      <c r="J5" s="256"/>
    </row>
    <row r="6" spans="1:10">
      <c r="A6" s="257"/>
      <c r="B6" s="34">
        <v>2</v>
      </c>
      <c r="C6" s="34" t="s">
        <v>29</v>
      </c>
      <c r="D6" s="34" t="s">
        <v>27</v>
      </c>
      <c r="E6" s="34" t="s">
        <v>27</v>
      </c>
      <c r="F6" s="34" t="s">
        <v>28</v>
      </c>
      <c r="G6" s="36"/>
      <c r="H6" s="36"/>
      <c r="I6" s="35"/>
      <c r="J6" s="256"/>
    </row>
    <row r="7" spans="1:10">
      <c r="A7" s="257"/>
      <c r="B7" s="34">
        <v>3</v>
      </c>
      <c r="C7" s="34" t="s">
        <v>30</v>
      </c>
      <c r="D7" s="34" t="s">
        <v>27</v>
      </c>
      <c r="E7" s="34" t="s">
        <v>27</v>
      </c>
      <c r="F7" s="34" t="s">
        <v>28</v>
      </c>
      <c r="G7" s="36"/>
      <c r="H7" s="36"/>
      <c r="I7" s="35"/>
      <c r="J7" s="256"/>
    </row>
    <row r="8" spans="1:10">
      <c r="A8" s="257"/>
      <c r="B8" s="34">
        <v>4</v>
      </c>
      <c r="C8" s="34" t="s">
        <v>31</v>
      </c>
      <c r="D8" s="34" t="s">
        <v>51</v>
      </c>
      <c r="E8" s="34" t="s">
        <v>27</v>
      </c>
      <c r="F8" s="34" t="s">
        <v>28</v>
      </c>
      <c r="G8" s="36"/>
      <c r="H8" s="36"/>
      <c r="I8" s="35"/>
      <c r="J8" s="256"/>
    </row>
    <row r="9" spans="1:10">
      <c r="A9" s="257"/>
      <c r="B9" s="34">
        <v>5</v>
      </c>
      <c r="C9" s="34" t="s">
        <v>32</v>
      </c>
      <c r="D9" s="34" t="s">
        <v>52</v>
      </c>
      <c r="E9" s="34" t="s">
        <v>27</v>
      </c>
      <c r="F9" s="34" t="s">
        <v>28</v>
      </c>
      <c r="G9" s="37"/>
      <c r="H9" s="38"/>
      <c r="I9" s="35"/>
      <c r="J9" s="256"/>
    </row>
    <row r="10" spans="1:10">
      <c r="A10" s="257"/>
      <c r="B10" s="34">
        <v>6</v>
      </c>
      <c r="C10" s="34" t="s">
        <v>33</v>
      </c>
      <c r="D10" s="34" t="s">
        <v>27</v>
      </c>
      <c r="E10" s="34" t="s">
        <v>27</v>
      </c>
      <c r="F10" s="34" t="s">
        <v>28</v>
      </c>
      <c r="G10" s="37"/>
      <c r="H10" s="38"/>
      <c r="I10" s="35"/>
      <c r="J10" s="256"/>
    </row>
    <row r="11" spans="1:10">
      <c r="A11" s="257"/>
      <c r="B11" s="34">
        <v>7</v>
      </c>
      <c r="C11" s="34" t="s">
        <v>34</v>
      </c>
      <c r="D11" s="34" t="s">
        <v>27</v>
      </c>
      <c r="E11" s="34" t="s">
        <v>27</v>
      </c>
      <c r="F11" s="34" t="s">
        <v>28</v>
      </c>
      <c r="G11" s="36"/>
      <c r="H11" s="36"/>
      <c r="I11" s="35"/>
      <c r="J11" s="256"/>
    </row>
    <row r="12" spans="1:10">
      <c r="A12" s="257"/>
      <c r="B12" s="34">
        <v>8</v>
      </c>
      <c r="C12" s="34" t="s">
        <v>35</v>
      </c>
      <c r="D12" s="34" t="s">
        <v>53</v>
      </c>
      <c r="E12" s="34" t="s">
        <v>27</v>
      </c>
      <c r="F12" s="34" t="s">
        <v>28</v>
      </c>
      <c r="G12" s="37"/>
      <c r="H12" s="38"/>
      <c r="I12" s="35"/>
      <c r="J12" s="256"/>
    </row>
    <row r="13" spans="1:10">
      <c r="A13" s="257"/>
      <c r="B13" s="34">
        <v>9</v>
      </c>
      <c r="C13" s="34" t="s">
        <v>36</v>
      </c>
      <c r="D13" s="34" t="s">
        <v>54</v>
      </c>
      <c r="E13" s="34" t="s">
        <v>27</v>
      </c>
      <c r="F13" s="34" t="s">
        <v>28</v>
      </c>
      <c r="G13" s="39"/>
      <c r="H13" s="39"/>
      <c r="I13" s="35"/>
      <c r="J13" s="256"/>
    </row>
    <row r="14" spans="1:10">
      <c r="A14" s="257"/>
      <c r="B14" s="34">
        <v>10</v>
      </c>
      <c r="C14" s="34" t="s">
        <v>37</v>
      </c>
      <c r="D14" s="34" t="s">
        <v>55</v>
      </c>
      <c r="E14" s="34" t="s">
        <v>27</v>
      </c>
      <c r="F14" s="34" t="s">
        <v>28</v>
      </c>
      <c r="G14" s="37"/>
      <c r="H14" s="38"/>
      <c r="I14" s="35"/>
      <c r="J14" s="256"/>
    </row>
    <row r="15" spans="1:10">
      <c r="A15" s="257"/>
      <c r="B15" s="34">
        <v>11</v>
      </c>
      <c r="C15" s="34" t="s">
        <v>38</v>
      </c>
      <c r="D15" s="34" t="s">
        <v>56</v>
      </c>
      <c r="E15" s="34" t="s">
        <v>27</v>
      </c>
      <c r="F15" s="34" t="s">
        <v>28</v>
      </c>
      <c r="G15" s="39"/>
      <c r="H15" s="39"/>
      <c r="I15" s="35"/>
      <c r="J15" s="256"/>
    </row>
    <row r="16" spans="1:10">
      <c r="A16" s="257"/>
      <c r="B16" s="34">
        <v>12</v>
      </c>
      <c r="C16" s="34" t="s">
        <v>39</v>
      </c>
      <c r="D16" s="34" t="s">
        <v>50</v>
      </c>
      <c r="E16" s="34" t="s">
        <v>27</v>
      </c>
      <c r="F16" s="34" t="s">
        <v>28</v>
      </c>
      <c r="G16" s="36"/>
      <c r="H16" s="36"/>
      <c r="I16" s="35"/>
      <c r="J16" s="256"/>
    </row>
    <row r="17" spans="1:10">
      <c r="A17" s="257"/>
      <c r="B17" s="34">
        <v>13</v>
      </c>
      <c r="C17" s="34" t="s">
        <v>40</v>
      </c>
      <c r="D17" s="34" t="s">
        <v>47</v>
      </c>
      <c r="E17" s="34" t="s">
        <v>41</v>
      </c>
      <c r="F17" s="34" t="s">
        <v>28</v>
      </c>
      <c r="G17" s="36"/>
      <c r="H17" s="36"/>
      <c r="I17" s="35"/>
      <c r="J17" s="256"/>
    </row>
    <row r="18" spans="1:10">
      <c r="A18" s="257"/>
      <c r="B18" s="34">
        <v>14</v>
      </c>
      <c r="C18" s="34" t="s">
        <v>42</v>
      </c>
      <c r="D18" s="34" t="s">
        <v>57</v>
      </c>
      <c r="E18" s="34" t="s">
        <v>41</v>
      </c>
      <c r="F18" s="34" t="s">
        <v>28</v>
      </c>
      <c r="G18" s="36"/>
      <c r="H18" s="36"/>
      <c r="I18" s="35"/>
      <c r="J18" s="256"/>
    </row>
    <row r="19" spans="1:10">
      <c r="A19" s="257"/>
      <c r="B19" s="34">
        <v>15</v>
      </c>
      <c r="C19" s="34" t="s">
        <v>43</v>
      </c>
      <c r="D19" s="34" t="s">
        <v>58</v>
      </c>
      <c r="E19" s="34" t="s">
        <v>41</v>
      </c>
      <c r="F19" s="34" t="s">
        <v>28</v>
      </c>
      <c r="G19" s="36"/>
      <c r="H19" s="36"/>
      <c r="I19" s="35"/>
      <c r="J19" s="256"/>
    </row>
    <row r="20" spans="1:10" ht="15" thickBot="1">
      <c r="A20" s="257"/>
      <c r="B20" s="34">
        <v>16</v>
      </c>
      <c r="C20" s="34" t="s">
        <v>44</v>
      </c>
      <c r="D20" s="34" t="s">
        <v>27</v>
      </c>
      <c r="E20" s="34" t="s">
        <v>27</v>
      </c>
      <c r="F20" s="34" t="s">
        <v>28</v>
      </c>
      <c r="G20" s="40"/>
      <c r="H20" s="41"/>
      <c r="I20" s="35"/>
      <c r="J20" s="256"/>
    </row>
    <row r="21" spans="1:10">
      <c r="A21" s="257"/>
      <c r="B21" s="34">
        <v>17</v>
      </c>
      <c r="C21" s="34" t="s">
        <v>45</v>
      </c>
      <c r="D21" s="34" t="s">
        <v>59</v>
      </c>
      <c r="E21" s="34" t="s">
        <v>27</v>
      </c>
      <c r="F21" s="34" t="s">
        <v>28</v>
      </c>
      <c r="G21" s="36"/>
      <c r="H21" s="36"/>
      <c r="I21" s="35"/>
      <c r="J21" s="256"/>
    </row>
    <row r="22" spans="1:10">
      <c r="A22" s="257"/>
      <c r="B22" s="34">
        <v>18</v>
      </c>
      <c r="C22" s="34" t="s">
        <v>46</v>
      </c>
      <c r="D22" s="34" t="s">
        <v>47</v>
      </c>
      <c r="E22" s="34" t="s">
        <v>47</v>
      </c>
      <c r="F22" s="34" t="s">
        <v>28</v>
      </c>
      <c r="G22" s="36"/>
      <c r="H22" s="36"/>
      <c r="I22" s="35"/>
      <c r="J22" s="256"/>
    </row>
    <row r="23" spans="1:10">
      <c r="A23" s="257"/>
      <c r="B23" s="34">
        <v>19</v>
      </c>
      <c r="C23" s="34" t="s">
        <v>48</v>
      </c>
      <c r="D23" s="34" t="s">
        <v>60</v>
      </c>
      <c r="E23" s="34" t="s">
        <v>27</v>
      </c>
      <c r="F23" s="34" t="s">
        <v>28</v>
      </c>
      <c r="G23" s="36"/>
      <c r="H23" s="36"/>
      <c r="I23" s="35"/>
      <c r="J23" s="256"/>
    </row>
    <row r="24" spans="1:10">
      <c r="A24" s="256"/>
      <c r="B24" s="256"/>
      <c r="C24" s="256"/>
      <c r="D24" s="256"/>
      <c r="E24" s="256"/>
      <c r="F24" s="256"/>
      <c r="G24" s="256"/>
      <c r="H24" s="256"/>
      <c r="I24" s="256"/>
      <c r="J24" s="256"/>
    </row>
    <row r="25" spans="1:10">
      <c r="A25" s="256"/>
      <c r="B25" s="256"/>
      <c r="C25" s="256"/>
      <c r="D25" s="256"/>
      <c r="E25" s="256"/>
      <c r="F25" s="256"/>
      <c r="G25" s="256"/>
      <c r="H25" s="256"/>
      <c r="I25" s="256"/>
      <c r="J25" s="256"/>
    </row>
    <row r="26" spans="1:10">
      <c r="A26" s="256"/>
      <c r="B26" s="256"/>
      <c r="C26" s="256"/>
      <c r="D26" s="256"/>
      <c r="E26" s="256"/>
      <c r="F26" s="256"/>
      <c r="G26" s="256"/>
      <c r="H26" s="256"/>
      <c r="I26" s="256"/>
      <c r="J26" s="256"/>
    </row>
    <row r="27" spans="1:10">
      <c r="A27" s="256"/>
      <c r="B27" s="256"/>
      <c r="C27" s="256"/>
      <c r="D27" s="256"/>
      <c r="E27" s="256"/>
      <c r="F27" s="256"/>
      <c r="G27" s="256"/>
      <c r="H27" s="256"/>
      <c r="I27" s="256"/>
      <c r="J27" s="256"/>
    </row>
  </sheetData>
  <mergeCells count="4">
    <mergeCell ref="A1:I3"/>
    <mergeCell ref="J1:J23"/>
    <mergeCell ref="A4:A23"/>
    <mergeCell ref="A24:J2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FE610-0879-424A-9FF3-A263D60D0F08}">
  <sheetPr>
    <tabColor theme="1"/>
  </sheetPr>
  <dimension ref="A1:F20"/>
  <sheetViews>
    <sheetView zoomScaleNormal="100" zoomScaleSheetLayoutView="78" workbookViewId="0">
      <selection activeCell="E4" sqref="E4:F12"/>
    </sheetView>
  </sheetViews>
  <sheetFormatPr defaultColWidth="9.08984375" defaultRowHeight="14.5"/>
  <cols>
    <col min="1" max="1" width="12.36328125" style="8" customWidth="1"/>
    <col min="2" max="2" width="85.54296875" style="8" customWidth="1"/>
    <col min="3" max="4" width="9.08984375" style="8"/>
    <col min="5" max="5" width="17.54296875" style="27" customWidth="1"/>
    <col min="6" max="6" width="25.36328125" style="8" customWidth="1"/>
    <col min="7" max="16384" width="9.08984375" style="8"/>
  </cols>
  <sheetData>
    <row r="1" spans="1:6" ht="76.5" customHeight="1"/>
    <row r="2" spans="1:6" s="28" customFormat="1" ht="46.75" customHeight="1">
      <c r="A2" s="128" t="s">
        <v>0</v>
      </c>
      <c r="B2" s="128" t="s">
        <v>1</v>
      </c>
      <c r="C2" s="128" t="s">
        <v>2</v>
      </c>
      <c r="D2" s="128" t="s">
        <v>3</v>
      </c>
      <c r="E2" s="128" t="s">
        <v>4</v>
      </c>
      <c r="F2" s="128" t="s">
        <v>5</v>
      </c>
    </row>
    <row r="3" spans="1:6" ht="46.75" customHeight="1">
      <c r="A3" s="128" t="s">
        <v>78</v>
      </c>
      <c r="B3" s="128" t="s">
        <v>81</v>
      </c>
      <c r="C3" s="128"/>
      <c r="D3" s="128"/>
      <c r="E3" s="128"/>
      <c r="F3" s="128"/>
    </row>
    <row r="4" spans="1:6" s="9" customFormat="1" ht="46.75" customHeight="1">
      <c r="A4" s="128">
        <v>1</v>
      </c>
      <c r="B4" s="128" t="s">
        <v>75</v>
      </c>
      <c r="C4" s="128" t="s">
        <v>74</v>
      </c>
      <c r="D4" s="128" t="s">
        <v>73</v>
      </c>
      <c r="E4" s="198" t="s">
        <v>72</v>
      </c>
      <c r="F4" s="198" t="s">
        <v>71</v>
      </c>
    </row>
    <row r="5" spans="1:6" ht="46.75" customHeight="1">
      <c r="A5" s="128">
        <v>2</v>
      </c>
      <c r="B5" s="128" t="s">
        <v>70</v>
      </c>
      <c r="C5" s="128" t="s">
        <v>184</v>
      </c>
      <c r="D5" s="128">
        <v>20</v>
      </c>
      <c r="E5" s="198"/>
      <c r="F5" s="198">
        <f t="shared" ref="F5:F10" si="0">E5*D5</f>
        <v>0</v>
      </c>
    </row>
    <row r="6" spans="1:6" ht="46.75" customHeight="1">
      <c r="A6" s="128">
        <v>3</v>
      </c>
      <c r="B6" s="128" t="s">
        <v>69</v>
      </c>
      <c r="C6" s="128" t="s">
        <v>68</v>
      </c>
      <c r="D6" s="128">
        <v>10</v>
      </c>
      <c r="E6" s="198"/>
      <c r="F6" s="198">
        <f t="shared" si="0"/>
        <v>0</v>
      </c>
    </row>
    <row r="7" spans="1:6" ht="46.75" customHeight="1">
      <c r="A7" s="128">
        <v>4</v>
      </c>
      <c r="B7" s="128" t="s">
        <v>67</v>
      </c>
      <c r="C7" s="128" t="s">
        <v>63</v>
      </c>
      <c r="D7" s="128">
        <v>4.25</v>
      </c>
      <c r="E7" s="198"/>
      <c r="F7" s="198">
        <f t="shared" si="0"/>
        <v>0</v>
      </c>
    </row>
    <row r="8" spans="1:6" ht="46.75" customHeight="1">
      <c r="A8" s="128">
        <v>5</v>
      </c>
      <c r="B8" s="128" t="s">
        <v>66</v>
      </c>
      <c r="C8" s="128" t="s">
        <v>184</v>
      </c>
      <c r="D8" s="128">
        <v>120</v>
      </c>
      <c r="E8" s="198"/>
      <c r="F8" s="198">
        <f t="shared" si="0"/>
        <v>0</v>
      </c>
    </row>
    <row r="9" spans="1:6" ht="46.75" customHeight="1">
      <c r="A9" s="128">
        <v>6</v>
      </c>
      <c r="B9" s="128" t="s">
        <v>65</v>
      </c>
      <c r="C9" s="128" t="s">
        <v>184</v>
      </c>
      <c r="D9" s="128">
        <v>32</v>
      </c>
      <c r="E9" s="198"/>
      <c r="F9" s="198">
        <f t="shared" si="0"/>
        <v>0</v>
      </c>
    </row>
    <row r="10" spans="1:6" ht="46.75" customHeight="1">
      <c r="A10" s="128">
        <v>7</v>
      </c>
      <c r="B10" s="128" t="s">
        <v>64</v>
      </c>
      <c r="C10" s="128" t="s">
        <v>63</v>
      </c>
      <c r="D10" s="128">
        <v>2</v>
      </c>
      <c r="E10" s="198"/>
      <c r="F10" s="198">
        <f t="shared" si="0"/>
        <v>0</v>
      </c>
    </row>
    <row r="11" spans="1:6" ht="46.75" customHeight="1">
      <c r="A11" s="128"/>
      <c r="B11" s="128" t="s">
        <v>76</v>
      </c>
      <c r="C11" s="128" t="s">
        <v>62</v>
      </c>
      <c r="D11" s="128">
        <v>1</v>
      </c>
      <c r="E11" s="198"/>
      <c r="F11" s="198">
        <f>D11*E11</f>
        <v>0</v>
      </c>
    </row>
    <row r="12" spans="1:6" ht="46.75" customHeight="1">
      <c r="A12" s="128"/>
      <c r="B12" s="128" t="s">
        <v>61</v>
      </c>
      <c r="C12" s="128"/>
      <c r="D12" s="128"/>
      <c r="E12" s="198"/>
      <c r="F12" s="198">
        <f>SUM(F5:F11)</f>
        <v>0</v>
      </c>
    </row>
    <row r="20" spans="2:2">
      <c r="B20" s="87"/>
    </row>
  </sheetData>
  <pageMargins left="0.7" right="0.7" top="0.75" bottom="0.75" header="0.3" footer="0.3"/>
  <pageSetup scale="5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80E81-77BC-4533-B7CC-C3869A84962B}">
  <sheetPr>
    <tabColor theme="1"/>
  </sheetPr>
  <dimension ref="A2:F16"/>
  <sheetViews>
    <sheetView topLeftCell="A6" zoomScaleNormal="100" workbookViewId="0">
      <selection activeCell="E13" sqref="E13:F13"/>
    </sheetView>
  </sheetViews>
  <sheetFormatPr defaultColWidth="9" defaultRowHeight="14.5"/>
  <cols>
    <col min="1" max="1" width="9.6328125" style="8" customWidth="1"/>
    <col min="2" max="2" width="94.54296875" style="8" customWidth="1"/>
    <col min="3" max="3" width="10" style="8" bestFit="1" customWidth="1"/>
    <col min="4" max="4" width="9" style="9"/>
    <col min="5" max="5" width="15.90625" style="10" customWidth="1"/>
    <col min="6" max="6" width="17.90625" style="10" customWidth="1"/>
    <col min="7" max="16384" width="9" style="8"/>
  </cols>
  <sheetData>
    <row r="2" spans="1:6" s="144" customFormat="1" ht="28.75" customHeight="1" thickBot="1">
      <c r="A2" s="139" t="s">
        <v>0</v>
      </c>
      <c r="B2" s="140" t="s">
        <v>1</v>
      </c>
      <c r="C2" s="140" t="s">
        <v>2</v>
      </c>
      <c r="D2" s="141" t="s">
        <v>3</v>
      </c>
      <c r="E2" s="142" t="s">
        <v>4</v>
      </c>
      <c r="F2" s="143" t="s">
        <v>5</v>
      </c>
    </row>
    <row r="3" spans="1:6" s="138" customFormat="1" ht="28.75" customHeight="1" thickBot="1">
      <c r="A3" s="130" t="s">
        <v>129</v>
      </c>
      <c r="B3" s="135" t="s">
        <v>82</v>
      </c>
      <c r="C3" s="135"/>
      <c r="D3" s="135"/>
      <c r="E3" s="136"/>
      <c r="F3" s="137"/>
    </row>
    <row r="4" spans="1:6" s="131" customFormat="1" ht="28.75" customHeight="1">
      <c r="A4" s="145">
        <v>1.1000000000000001</v>
      </c>
      <c r="B4" s="146" t="s">
        <v>6</v>
      </c>
      <c r="C4" s="146" t="s">
        <v>7</v>
      </c>
      <c r="D4" s="147">
        <v>2.56</v>
      </c>
      <c r="E4" s="109"/>
      <c r="F4" s="148">
        <f>D4*E4</f>
        <v>0</v>
      </c>
    </row>
    <row r="5" spans="1:6" s="131" customFormat="1" ht="28.75" customHeight="1">
      <c r="A5" s="145">
        <v>1.2</v>
      </c>
      <c r="B5" s="146" t="s">
        <v>22</v>
      </c>
      <c r="C5" s="146" t="s">
        <v>7</v>
      </c>
      <c r="D5" s="147">
        <v>4</v>
      </c>
      <c r="E5" s="109"/>
      <c r="F5" s="148">
        <f t="shared" ref="F5:F8" si="0">D5*E5</f>
        <v>0</v>
      </c>
    </row>
    <row r="6" spans="1:6" s="131" customFormat="1" ht="28.75" customHeight="1">
      <c r="A6" s="149">
        <v>1.4</v>
      </c>
      <c r="B6" s="118" t="s">
        <v>8</v>
      </c>
      <c r="C6" s="150" t="s">
        <v>7</v>
      </c>
      <c r="D6" s="107">
        <v>32</v>
      </c>
      <c r="E6" s="151"/>
      <c r="F6" s="148">
        <f t="shared" si="0"/>
        <v>0</v>
      </c>
    </row>
    <row r="7" spans="1:6" s="131" customFormat="1" ht="28.75" customHeight="1">
      <c r="A7" s="149">
        <v>1.5</v>
      </c>
      <c r="B7" s="118" t="s">
        <v>9</v>
      </c>
      <c r="C7" s="150" t="s">
        <v>7</v>
      </c>
      <c r="D7" s="107">
        <v>32</v>
      </c>
      <c r="E7" s="151"/>
      <c r="F7" s="148">
        <f t="shared" si="0"/>
        <v>0</v>
      </c>
    </row>
    <row r="8" spans="1:6" s="131" customFormat="1" ht="28.75" customHeight="1">
      <c r="A8" s="149">
        <v>1.6</v>
      </c>
      <c r="B8" s="122" t="s">
        <v>10</v>
      </c>
      <c r="C8" s="150" t="s">
        <v>7</v>
      </c>
      <c r="D8" s="107">
        <v>32</v>
      </c>
      <c r="E8" s="151"/>
      <c r="F8" s="148">
        <f t="shared" si="0"/>
        <v>0</v>
      </c>
    </row>
    <row r="9" spans="1:6" s="131" customFormat="1" ht="28.75" customHeight="1">
      <c r="A9" s="229" t="s">
        <v>11</v>
      </c>
      <c r="B9" s="230"/>
      <c r="C9" s="230"/>
      <c r="D9" s="230"/>
      <c r="E9" s="231"/>
      <c r="F9" s="152">
        <f>SUM(F4:F8)</f>
        <v>0</v>
      </c>
    </row>
    <row r="10" spans="1:6" s="131" customFormat="1" ht="28.75" customHeight="1">
      <c r="A10" s="149">
        <v>2</v>
      </c>
      <c r="B10" s="118" t="s">
        <v>76</v>
      </c>
      <c r="C10" s="150" t="s">
        <v>12</v>
      </c>
      <c r="D10" s="107">
        <v>1</v>
      </c>
      <c r="E10" s="151"/>
      <c r="F10" s="148"/>
    </row>
    <row r="11" spans="1:6" s="131" customFormat="1" ht="28.75" customHeight="1">
      <c r="A11" s="232" t="s">
        <v>13</v>
      </c>
      <c r="B11" s="233"/>
      <c r="C11" s="233"/>
      <c r="D11" s="233"/>
      <c r="E11" s="234"/>
      <c r="F11" s="153">
        <f>SUM(F10:F10)</f>
        <v>0</v>
      </c>
    </row>
    <row r="12" spans="1:6" s="131" customFormat="1" ht="28.75" customHeight="1">
      <c r="A12" s="149">
        <v>4</v>
      </c>
      <c r="B12" s="127" t="s">
        <v>17</v>
      </c>
      <c r="C12" s="150"/>
      <c r="D12" s="107"/>
      <c r="E12" s="151"/>
      <c r="F12" s="154"/>
    </row>
    <row r="13" spans="1:6" s="131" customFormat="1" ht="28.75" customHeight="1">
      <c r="A13" s="149">
        <v>4.0999999999999996</v>
      </c>
      <c r="B13" s="118" t="s">
        <v>18</v>
      </c>
      <c r="C13" s="150" t="s">
        <v>7</v>
      </c>
      <c r="D13" s="107">
        <v>7</v>
      </c>
      <c r="E13" s="151"/>
      <c r="F13" s="148"/>
    </row>
    <row r="14" spans="1:6" s="131" customFormat="1" ht="28.75" customHeight="1">
      <c r="A14" s="232" t="s">
        <v>19</v>
      </c>
      <c r="B14" s="233"/>
      <c r="C14" s="233"/>
      <c r="D14" s="233"/>
      <c r="E14" s="234"/>
      <c r="F14" s="153">
        <f>SUM(F13)</f>
        <v>0</v>
      </c>
    </row>
    <row r="15" spans="1:6" s="131" customFormat="1" ht="28.75" customHeight="1">
      <c r="A15" s="235" t="s">
        <v>21</v>
      </c>
      <c r="B15" s="236"/>
      <c r="C15" s="236"/>
      <c r="D15" s="236"/>
      <c r="E15" s="236"/>
      <c r="F15" s="152">
        <f>SUM(F14+F11+F9)</f>
        <v>0</v>
      </c>
    </row>
    <row r="16" spans="1:6" s="131" customFormat="1" ht="28.75" customHeight="1">
      <c r="D16" s="133"/>
      <c r="E16" s="155"/>
      <c r="F16" s="155"/>
    </row>
  </sheetData>
  <mergeCells count="4">
    <mergeCell ref="A9:E9"/>
    <mergeCell ref="A11:E11"/>
    <mergeCell ref="A14:E14"/>
    <mergeCell ref="A15:E15"/>
  </mergeCells>
  <pageMargins left="0.7" right="0.7" top="0.75" bottom="0.75" header="0.3" footer="0.3"/>
  <pageSetup scale="5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53763-3EEC-40C2-8073-18C079A0FD18}">
  <sheetPr>
    <tabColor theme="1"/>
  </sheetPr>
  <dimension ref="A1:F13"/>
  <sheetViews>
    <sheetView topLeftCell="A6" zoomScaleNormal="100" workbookViewId="0">
      <selection activeCell="E5" sqref="E5:E11"/>
    </sheetView>
  </sheetViews>
  <sheetFormatPr defaultColWidth="9.08984375" defaultRowHeight="14.5"/>
  <cols>
    <col min="1" max="1" width="11.90625" style="8" bestFit="1" customWidth="1"/>
    <col min="2" max="2" width="85.54296875" style="8" customWidth="1"/>
    <col min="3" max="4" width="9.08984375" style="8"/>
    <col min="5" max="5" width="17.54296875" style="27" customWidth="1"/>
    <col min="6" max="6" width="25.36328125" style="8" customWidth="1"/>
    <col min="7" max="16384" width="9.08984375" style="8"/>
  </cols>
  <sheetData>
    <row r="1" spans="1:6" ht="76.5" customHeight="1"/>
    <row r="2" spans="1:6" s="129" customFormat="1" ht="34.25" customHeight="1" thickBot="1">
      <c r="A2" s="89" t="s">
        <v>0</v>
      </c>
      <c r="B2" s="88" t="s">
        <v>1</v>
      </c>
      <c r="C2" s="88" t="s">
        <v>2</v>
      </c>
      <c r="D2" s="89" t="s">
        <v>3</v>
      </c>
      <c r="E2" s="90" t="s">
        <v>4</v>
      </c>
      <c r="F2" s="90" t="s">
        <v>5</v>
      </c>
    </row>
    <row r="3" spans="1:6" s="131" customFormat="1" ht="34.25" customHeight="1" thickBot="1">
      <c r="A3" s="130" t="s">
        <v>128</v>
      </c>
      <c r="B3" s="91" t="s">
        <v>84</v>
      </c>
      <c r="C3" s="91"/>
      <c r="D3" s="91"/>
      <c r="E3" s="92"/>
      <c r="F3" s="92"/>
    </row>
    <row r="4" spans="1:6" s="133" customFormat="1" ht="34.25" customHeight="1">
      <c r="A4" s="132">
        <v>1</v>
      </c>
      <c r="B4" s="93" t="s">
        <v>75</v>
      </c>
      <c r="C4" s="94" t="s">
        <v>74</v>
      </c>
      <c r="D4" s="94" t="s">
        <v>73</v>
      </c>
      <c r="E4" s="95" t="s">
        <v>72</v>
      </c>
      <c r="F4" s="95" t="s">
        <v>71</v>
      </c>
    </row>
    <row r="5" spans="1:6" s="131" customFormat="1" ht="34.25" customHeight="1">
      <c r="A5" s="98">
        <v>2</v>
      </c>
      <c r="B5" s="96" t="s">
        <v>70</v>
      </c>
      <c r="C5" s="97" t="s">
        <v>183</v>
      </c>
      <c r="D5" s="98">
        <v>20</v>
      </c>
      <c r="E5" s="99"/>
      <c r="F5" s="99">
        <f t="shared" ref="F5:F10" si="0">E5*D5</f>
        <v>0</v>
      </c>
    </row>
    <row r="6" spans="1:6" s="131" customFormat="1" ht="34.25" customHeight="1">
      <c r="A6" s="98">
        <v>3</v>
      </c>
      <c r="B6" s="100" t="s">
        <v>69</v>
      </c>
      <c r="C6" s="97" t="s">
        <v>68</v>
      </c>
      <c r="D6" s="101">
        <v>10</v>
      </c>
      <c r="E6" s="102"/>
      <c r="F6" s="103">
        <f t="shared" si="0"/>
        <v>0</v>
      </c>
    </row>
    <row r="7" spans="1:6" s="131" customFormat="1" ht="34.25" customHeight="1">
      <c r="A7" s="98">
        <v>4</v>
      </c>
      <c r="B7" s="100" t="s">
        <v>67</v>
      </c>
      <c r="C7" s="101" t="s">
        <v>63</v>
      </c>
      <c r="D7" s="104">
        <v>4.25</v>
      </c>
      <c r="E7" s="102"/>
      <c r="F7" s="103">
        <f t="shared" si="0"/>
        <v>0</v>
      </c>
    </row>
    <row r="8" spans="1:6" s="131" customFormat="1" ht="34.25" customHeight="1">
      <c r="A8" s="98">
        <v>5</v>
      </c>
      <c r="B8" s="100" t="s">
        <v>66</v>
      </c>
      <c r="C8" s="97" t="s">
        <v>183</v>
      </c>
      <c r="D8" s="101">
        <v>120</v>
      </c>
      <c r="E8" s="102"/>
      <c r="F8" s="103">
        <f t="shared" si="0"/>
        <v>0</v>
      </c>
    </row>
    <row r="9" spans="1:6" s="131" customFormat="1" ht="34.25" customHeight="1">
      <c r="A9" s="98">
        <v>6</v>
      </c>
      <c r="B9" s="105" t="s">
        <v>65</v>
      </c>
      <c r="C9" s="97" t="s">
        <v>183</v>
      </c>
      <c r="D9" s="101">
        <v>32</v>
      </c>
      <c r="E9" s="99"/>
      <c r="F9" s="103">
        <f t="shared" si="0"/>
        <v>0</v>
      </c>
    </row>
    <row r="10" spans="1:6" s="131" customFormat="1" ht="34.25" customHeight="1">
      <c r="A10" s="98">
        <v>7</v>
      </c>
      <c r="B10" s="106" t="s">
        <v>64</v>
      </c>
      <c r="C10" s="98" t="s">
        <v>63</v>
      </c>
      <c r="D10" s="101">
        <v>2</v>
      </c>
      <c r="E10" s="99"/>
      <c r="F10" s="103">
        <f t="shared" si="0"/>
        <v>0</v>
      </c>
    </row>
    <row r="11" spans="1:6" s="131" customFormat="1" ht="34.25" customHeight="1">
      <c r="A11" s="98"/>
      <c r="B11" s="106" t="s">
        <v>76</v>
      </c>
      <c r="C11" s="107" t="s">
        <v>62</v>
      </c>
      <c r="D11" s="107">
        <v>1</v>
      </c>
      <c r="E11" s="108"/>
      <c r="F11" s="109">
        <f>D11*E11</f>
        <v>0</v>
      </c>
    </row>
    <row r="12" spans="1:6" s="131" customFormat="1" ht="34.25" customHeight="1">
      <c r="A12" s="134"/>
      <c r="B12" s="237" t="s">
        <v>61</v>
      </c>
      <c r="C12" s="237"/>
      <c r="D12" s="237"/>
      <c r="E12" s="237"/>
      <c r="F12" s="110">
        <f>SUM(F5:F11)</f>
        <v>0</v>
      </c>
    </row>
    <row r="13" spans="1:6" ht="34.25" customHeight="1"/>
  </sheetData>
  <mergeCells count="1">
    <mergeCell ref="B12:E12"/>
  </mergeCells>
  <pageMargins left="0.7" right="0.7" top="0.75" bottom="0.75" header="0.3" footer="0.3"/>
  <pageSetup scale="55" orientation="portrait" r:id="rId1"/>
  <colBreaks count="1" manualBreakCount="1"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EFCEC-6141-4D64-BE54-3F105B94B25C}">
  <sheetPr>
    <tabColor theme="1"/>
  </sheetPr>
  <dimension ref="A2:F17"/>
  <sheetViews>
    <sheetView topLeftCell="A3" zoomScaleNormal="100" workbookViewId="0">
      <selection activeCell="E15" sqref="E15:F15"/>
    </sheetView>
  </sheetViews>
  <sheetFormatPr defaultColWidth="9" defaultRowHeight="14.5"/>
  <cols>
    <col min="1" max="1" width="9.6328125" style="8" customWidth="1"/>
    <col min="2" max="2" width="94.54296875" style="8" customWidth="1"/>
    <col min="3" max="3" width="10" style="8" bestFit="1" customWidth="1"/>
    <col min="4" max="4" width="9" style="9"/>
    <col min="5" max="5" width="15.90625" style="10" customWidth="1"/>
    <col min="6" max="6" width="17.90625" style="10" customWidth="1"/>
    <col min="7" max="16384" width="9" style="8"/>
  </cols>
  <sheetData>
    <row r="2" spans="1:6" ht="15" thickBot="1">
      <c r="A2" s="19" t="s">
        <v>0</v>
      </c>
      <c r="B2" s="20" t="s">
        <v>1</v>
      </c>
      <c r="C2" s="20" t="s">
        <v>2</v>
      </c>
      <c r="D2" s="21" t="s">
        <v>3</v>
      </c>
      <c r="E2" s="22" t="s">
        <v>4</v>
      </c>
      <c r="F2" s="23" t="s">
        <v>5</v>
      </c>
    </row>
    <row r="3" spans="1:6" ht="16" thickBot="1">
      <c r="A3" s="29" t="s">
        <v>127</v>
      </c>
      <c r="B3" s="30" t="s">
        <v>83</v>
      </c>
      <c r="C3" s="15"/>
      <c r="D3" s="15"/>
      <c r="E3" s="16"/>
      <c r="F3" s="17"/>
    </row>
    <row r="4" spans="1:6" s="131" customFormat="1" ht="15.5">
      <c r="A4" s="145">
        <v>1.1000000000000001</v>
      </c>
      <c r="B4" s="146" t="s">
        <v>6</v>
      </c>
      <c r="C4" s="146" t="s">
        <v>7</v>
      </c>
      <c r="D4" s="147">
        <v>2.56</v>
      </c>
      <c r="E4" s="109"/>
      <c r="F4" s="148"/>
    </row>
    <row r="5" spans="1:6" s="131" customFormat="1" ht="15.5">
      <c r="A5" s="145">
        <v>1.2</v>
      </c>
      <c r="B5" s="146" t="s">
        <v>22</v>
      </c>
      <c r="C5" s="146" t="s">
        <v>7</v>
      </c>
      <c r="D5" s="147">
        <v>4</v>
      </c>
      <c r="E5" s="109"/>
      <c r="F5" s="148"/>
    </row>
    <row r="6" spans="1:6" s="131" customFormat="1" ht="46.5">
      <c r="A6" s="149">
        <v>1.4</v>
      </c>
      <c r="B6" s="118" t="s">
        <v>8</v>
      </c>
      <c r="C6" s="150" t="s">
        <v>7</v>
      </c>
      <c r="D6" s="107">
        <v>32</v>
      </c>
      <c r="E6" s="151"/>
      <c r="F6" s="148"/>
    </row>
    <row r="7" spans="1:6" s="131" customFormat="1" ht="31">
      <c r="A7" s="149">
        <v>1.5</v>
      </c>
      <c r="B7" s="118" t="s">
        <v>9</v>
      </c>
      <c r="C7" s="150" t="s">
        <v>7</v>
      </c>
      <c r="D7" s="107">
        <v>32</v>
      </c>
      <c r="E7" s="151"/>
      <c r="F7" s="148"/>
    </row>
    <row r="8" spans="1:6" s="131" customFormat="1" ht="31">
      <c r="A8" s="145">
        <v>1.6</v>
      </c>
      <c r="B8" s="118" t="s">
        <v>100</v>
      </c>
      <c r="C8" s="150" t="s">
        <v>77</v>
      </c>
      <c r="D8" s="107">
        <v>2</v>
      </c>
      <c r="E8" s="151"/>
      <c r="F8" s="148"/>
    </row>
    <row r="9" spans="1:6" s="131" customFormat="1" ht="15.5">
      <c r="A9" s="145">
        <v>1.7</v>
      </c>
      <c r="B9" s="118" t="s">
        <v>64</v>
      </c>
      <c r="C9" s="150" t="s">
        <v>63</v>
      </c>
      <c r="D9" s="107">
        <v>2</v>
      </c>
      <c r="E9" s="151"/>
      <c r="F9" s="148"/>
    </row>
    <row r="10" spans="1:6" s="131" customFormat="1" ht="31">
      <c r="A10" s="145">
        <v>1.8</v>
      </c>
      <c r="B10" s="118" t="s">
        <v>10</v>
      </c>
      <c r="C10" s="150" t="s">
        <v>7</v>
      </c>
      <c r="D10" s="107">
        <v>32</v>
      </c>
      <c r="E10" s="151"/>
      <c r="F10" s="148"/>
    </row>
    <row r="11" spans="1:6" s="131" customFormat="1" ht="15.5">
      <c r="A11" s="229" t="s">
        <v>11</v>
      </c>
      <c r="B11" s="230"/>
      <c r="C11" s="230"/>
      <c r="D11" s="230"/>
      <c r="E11" s="231"/>
      <c r="F11" s="152">
        <f>SUM(F4:F10)</f>
        <v>0</v>
      </c>
    </row>
    <row r="12" spans="1:6" s="131" customFormat="1" ht="15.5">
      <c r="A12" s="149">
        <v>2</v>
      </c>
      <c r="B12" s="118" t="s">
        <v>76</v>
      </c>
      <c r="C12" s="150" t="s">
        <v>12</v>
      </c>
      <c r="D12" s="107">
        <v>1</v>
      </c>
      <c r="E12" s="151"/>
      <c r="F12" s="148">
        <f t="shared" ref="F12" si="0">D12*E12</f>
        <v>0</v>
      </c>
    </row>
    <row r="13" spans="1:6" s="131" customFormat="1" ht="15.5">
      <c r="A13" s="232" t="s">
        <v>13</v>
      </c>
      <c r="B13" s="233"/>
      <c r="C13" s="233"/>
      <c r="D13" s="233"/>
      <c r="E13" s="234"/>
      <c r="F13" s="153">
        <f>SUM(F12:F12)</f>
        <v>0</v>
      </c>
    </row>
    <row r="14" spans="1:6" s="131" customFormat="1" ht="15.5">
      <c r="A14" s="149">
        <v>4</v>
      </c>
      <c r="B14" s="127" t="s">
        <v>17</v>
      </c>
      <c r="C14" s="150"/>
      <c r="D14" s="107"/>
      <c r="E14" s="151"/>
      <c r="F14" s="154"/>
    </row>
    <row r="15" spans="1:6" s="131" customFormat="1" ht="46.5">
      <c r="A15" s="149">
        <v>4.0999999999999996</v>
      </c>
      <c r="B15" s="118" t="s">
        <v>18</v>
      </c>
      <c r="C15" s="150" t="s">
        <v>7</v>
      </c>
      <c r="D15" s="107">
        <v>7</v>
      </c>
      <c r="E15" s="151"/>
      <c r="F15" s="148"/>
    </row>
    <row r="16" spans="1:6" s="131" customFormat="1" ht="15.5">
      <c r="A16" s="232" t="s">
        <v>19</v>
      </c>
      <c r="B16" s="233"/>
      <c r="C16" s="233"/>
      <c r="D16" s="233"/>
      <c r="E16" s="234"/>
      <c r="F16" s="153">
        <f>SUM(F15)</f>
        <v>0</v>
      </c>
    </row>
    <row r="17" spans="1:6" s="131" customFormat="1" ht="15.5">
      <c r="A17" s="235" t="s">
        <v>21</v>
      </c>
      <c r="B17" s="236"/>
      <c r="C17" s="236"/>
      <c r="D17" s="236"/>
      <c r="E17" s="236"/>
      <c r="F17" s="152">
        <f>SUM(F16+F13+F11)</f>
        <v>0</v>
      </c>
    </row>
  </sheetData>
  <mergeCells count="4">
    <mergeCell ref="A11:E11"/>
    <mergeCell ref="A13:E13"/>
    <mergeCell ref="A16:E16"/>
    <mergeCell ref="A17:E17"/>
  </mergeCells>
  <pageMargins left="0.7" right="0.7" top="0.75" bottom="0.75" header="0.3" footer="0.3"/>
  <pageSetup scale="57" orientation="portrait" r:id="rId1"/>
  <colBreaks count="1" manualBreakCount="1">
    <brk id="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11A2D-0E7B-471A-A985-6D6A4E56E22A}">
  <sheetPr>
    <tabColor theme="1"/>
  </sheetPr>
  <dimension ref="A2:F12"/>
  <sheetViews>
    <sheetView topLeftCell="A5" zoomScaleNormal="100" workbookViewId="0">
      <selection activeCell="E10" sqref="E10:F12"/>
    </sheetView>
  </sheetViews>
  <sheetFormatPr defaultColWidth="9.08984375" defaultRowHeight="14.5"/>
  <cols>
    <col min="1" max="1" width="9.54296875" style="8" bestFit="1" customWidth="1"/>
    <col min="2" max="2" width="58.08984375" style="8" customWidth="1"/>
    <col min="3" max="3" width="14.81640625" style="8" customWidth="1"/>
    <col min="4" max="4" width="9.08984375" style="8"/>
    <col min="5" max="5" width="13.453125" style="27" bestFit="1" customWidth="1"/>
    <col min="6" max="6" width="15.54296875" style="27" bestFit="1" customWidth="1"/>
    <col min="7" max="16384" width="9.08984375" style="8"/>
  </cols>
  <sheetData>
    <row r="2" spans="1:6">
      <c r="A2" s="25" t="s">
        <v>0</v>
      </c>
      <c r="B2" s="26" t="s">
        <v>1</v>
      </c>
      <c r="C2" s="26" t="s">
        <v>2</v>
      </c>
      <c r="D2" s="25" t="s">
        <v>3</v>
      </c>
      <c r="E2" s="26" t="s">
        <v>4</v>
      </c>
      <c r="F2" s="26" t="s">
        <v>5</v>
      </c>
    </row>
    <row r="3" spans="1:6" s="131" customFormat="1" ht="57" customHeight="1" thickBot="1">
      <c r="A3" s="156" t="s">
        <v>126</v>
      </c>
      <c r="B3" s="238" t="s">
        <v>98</v>
      </c>
      <c r="C3" s="239"/>
      <c r="D3" s="239"/>
      <c r="E3" s="239"/>
      <c r="F3" s="240"/>
    </row>
    <row r="4" spans="1:6" s="131" customFormat="1" ht="67.75" customHeight="1">
      <c r="A4" s="157">
        <v>2.1</v>
      </c>
      <c r="B4" s="158" t="s">
        <v>85</v>
      </c>
      <c r="C4" s="31" t="s">
        <v>86</v>
      </c>
      <c r="D4" s="31">
        <v>17.399999999999999</v>
      </c>
      <c r="E4" s="159"/>
      <c r="F4" s="159">
        <f>D4*E4</f>
        <v>0</v>
      </c>
    </row>
    <row r="5" spans="1:6" s="131" customFormat="1" ht="26.4" customHeight="1">
      <c r="A5" s="160">
        <v>3</v>
      </c>
      <c r="B5" s="161" t="s">
        <v>87</v>
      </c>
      <c r="C5" s="31"/>
      <c r="D5" s="31"/>
      <c r="E5" s="159"/>
      <c r="F5" s="159"/>
    </row>
    <row r="6" spans="1:6" s="131" customFormat="1" ht="31.75" customHeight="1">
      <c r="A6" s="162">
        <v>3.1</v>
      </c>
      <c r="B6" s="106" t="s">
        <v>88</v>
      </c>
      <c r="C6" s="31" t="s">
        <v>89</v>
      </c>
      <c r="D6" s="31">
        <v>59</v>
      </c>
      <c r="E6" s="159"/>
      <c r="F6" s="159">
        <f t="shared" ref="F6:F8" si="0">D6*E6</f>
        <v>0</v>
      </c>
    </row>
    <row r="7" spans="1:6" s="131" customFormat="1" ht="40.75" customHeight="1">
      <c r="A7" s="150">
        <v>3.2</v>
      </c>
      <c r="B7" s="164" t="s">
        <v>90</v>
      </c>
      <c r="C7" s="31" t="s">
        <v>91</v>
      </c>
      <c r="D7" s="31">
        <v>59</v>
      </c>
      <c r="E7" s="159"/>
      <c r="F7" s="159">
        <f t="shared" si="0"/>
        <v>0</v>
      </c>
    </row>
    <row r="8" spans="1:6" s="131" customFormat="1" ht="45.65" customHeight="1">
      <c r="A8" s="162">
        <v>3.3</v>
      </c>
      <c r="B8" s="105" t="s">
        <v>92</v>
      </c>
      <c r="C8" s="31" t="s">
        <v>93</v>
      </c>
      <c r="D8" s="31">
        <v>2</v>
      </c>
      <c r="E8" s="159"/>
      <c r="F8" s="159">
        <f t="shared" si="0"/>
        <v>0</v>
      </c>
    </row>
    <row r="9" spans="1:6" s="131" customFormat="1" ht="57" customHeight="1">
      <c r="A9" s="162">
        <v>3.5</v>
      </c>
      <c r="B9" s="106" t="s">
        <v>64</v>
      </c>
      <c r="C9" s="98" t="s">
        <v>63</v>
      </c>
      <c r="D9" s="101">
        <v>2</v>
      </c>
      <c r="E9" s="99"/>
      <c r="F9" s="103">
        <f t="shared" ref="F9" si="1">E9*D9</f>
        <v>0</v>
      </c>
    </row>
    <row r="10" spans="1:6" s="131" customFormat="1" ht="31.75" customHeight="1">
      <c r="A10" s="162">
        <v>3.5</v>
      </c>
      <c r="B10" s="105" t="s">
        <v>76</v>
      </c>
      <c r="C10" s="31" t="s">
        <v>12</v>
      </c>
      <c r="D10" s="31">
        <v>1</v>
      </c>
      <c r="E10" s="159"/>
      <c r="F10" s="159"/>
    </row>
    <row r="11" spans="1:6" s="131" customFormat="1" ht="28.25" customHeight="1">
      <c r="A11" s="150">
        <v>33.6</v>
      </c>
      <c r="B11" s="150" t="s">
        <v>94</v>
      </c>
      <c r="C11" s="31" t="s">
        <v>95</v>
      </c>
      <c r="D11" s="31">
        <v>1</v>
      </c>
      <c r="E11" s="159"/>
      <c r="F11" s="159"/>
    </row>
    <row r="12" spans="1:6" s="131" customFormat="1" ht="57" customHeight="1">
      <c r="A12" s="241" t="s">
        <v>96</v>
      </c>
      <c r="B12" s="241"/>
      <c r="C12" s="241"/>
      <c r="D12" s="241"/>
      <c r="E12" s="165"/>
      <c r="F12" s="166"/>
    </row>
  </sheetData>
  <mergeCells count="2">
    <mergeCell ref="B3:F3"/>
    <mergeCell ref="A12:D12"/>
  </mergeCells>
  <pageMargins left="0.7" right="0.7" top="0.75" bottom="0.75" header="0.3" footer="0.3"/>
  <pageSetup scale="78" orientation="portrait" r:id="rId1"/>
  <colBreaks count="1" manualBreakCount="1">
    <brk id="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CEB2C-D430-414A-99F1-C4A63EE11D5E}">
  <sheetPr>
    <tabColor theme="1"/>
  </sheetPr>
  <dimension ref="A2:F18"/>
  <sheetViews>
    <sheetView topLeftCell="A7" zoomScaleNormal="100" workbookViewId="0">
      <selection activeCell="E15" sqref="E15:F15"/>
    </sheetView>
  </sheetViews>
  <sheetFormatPr defaultColWidth="9" defaultRowHeight="14.5"/>
  <cols>
    <col min="1" max="1" width="9.6328125" style="8" customWidth="1"/>
    <col min="2" max="2" width="94.54296875" style="8" customWidth="1"/>
    <col min="3" max="3" width="10" style="8" bestFit="1" customWidth="1"/>
    <col min="4" max="4" width="9" style="9"/>
    <col min="5" max="5" width="15.90625" style="10" customWidth="1"/>
    <col min="6" max="6" width="17.90625" style="10" customWidth="1"/>
    <col min="7" max="16384" width="9" style="8"/>
  </cols>
  <sheetData>
    <row r="2" spans="1:6" s="24" customFormat="1" thickBot="1">
      <c r="A2" s="19" t="s">
        <v>0</v>
      </c>
      <c r="B2" s="20" t="s">
        <v>1</v>
      </c>
      <c r="C2" s="20" t="s">
        <v>2</v>
      </c>
      <c r="D2" s="21" t="s">
        <v>3</v>
      </c>
      <c r="E2" s="22" t="s">
        <v>4</v>
      </c>
      <c r="F2" s="23" t="s">
        <v>5</v>
      </c>
    </row>
    <row r="3" spans="1:6" s="18" customFormat="1" ht="39" customHeight="1" thickBot="1">
      <c r="A3" s="29" t="s">
        <v>125</v>
      </c>
      <c r="B3" s="30" t="s">
        <v>99</v>
      </c>
      <c r="C3" s="15"/>
      <c r="D3" s="15"/>
      <c r="E3" s="16"/>
      <c r="F3" s="17"/>
    </row>
    <row r="4" spans="1:6">
      <c r="A4" s="13">
        <v>1.1000000000000001</v>
      </c>
      <c r="B4" s="7" t="s">
        <v>6</v>
      </c>
      <c r="C4" s="7" t="s">
        <v>7</v>
      </c>
      <c r="D4" s="6">
        <v>2.56</v>
      </c>
      <c r="E4" s="5"/>
      <c r="F4" s="12"/>
    </row>
    <row r="5" spans="1:6">
      <c r="A5" s="13">
        <v>1.2</v>
      </c>
      <c r="B5" s="7" t="s">
        <v>22</v>
      </c>
      <c r="C5" s="7" t="s">
        <v>7</v>
      </c>
      <c r="D5" s="6">
        <v>4</v>
      </c>
      <c r="E5" s="5"/>
      <c r="F5" s="12"/>
    </row>
    <row r="6" spans="1:6" ht="46.5">
      <c r="A6" s="14">
        <v>1.4</v>
      </c>
      <c r="B6" s="4" t="s">
        <v>8</v>
      </c>
      <c r="C6" s="2" t="s">
        <v>7</v>
      </c>
      <c r="D6" s="1">
        <v>32</v>
      </c>
      <c r="E6" s="3"/>
      <c r="F6" s="12"/>
    </row>
    <row r="7" spans="1:6" s="131" customFormat="1" ht="31">
      <c r="A7" s="149">
        <v>1.5</v>
      </c>
      <c r="B7" s="118" t="s">
        <v>9</v>
      </c>
      <c r="C7" s="150" t="s">
        <v>7</v>
      </c>
      <c r="D7" s="107">
        <v>32</v>
      </c>
      <c r="E7" s="151"/>
      <c r="F7" s="148"/>
    </row>
    <row r="8" spans="1:6" s="131" customFormat="1" ht="31">
      <c r="A8" s="145">
        <v>1.6</v>
      </c>
      <c r="B8" s="118" t="s">
        <v>100</v>
      </c>
      <c r="C8" s="150" t="s">
        <v>77</v>
      </c>
      <c r="D8" s="107">
        <v>2</v>
      </c>
      <c r="E8" s="151"/>
      <c r="F8" s="148"/>
    </row>
    <row r="9" spans="1:6" s="131" customFormat="1" ht="15.5">
      <c r="A9" s="145">
        <v>1.7</v>
      </c>
      <c r="B9" s="118" t="s">
        <v>64</v>
      </c>
      <c r="C9" s="150" t="s">
        <v>63</v>
      </c>
      <c r="D9" s="107">
        <v>2</v>
      </c>
      <c r="E9" s="151"/>
      <c r="F9" s="148"/>
    </row>
    <row r="10" spans="1:6" s="131" customFormat="1" ht="31">
      <c r="A10" s="145">
        <v>1.8</v>
      </c>
      <c r="B10" s="118" t="s">
        <v>10</v>
      </c>
      <c r="C10" s="150" t="s">
        <v>7</v>
      </c>
      <c r="D10" s="107">
        <v>32</v>
      </c>
      <c r="E10" s="151"/>
      <c r="F10" s="148"/>
    </row>
    <row r="11" spans="1:6" s="131" customFormat="1" ht="15.5">
      <c r="A11" s="229" t="s">
        <v>11</v>
      </c>
      <c r="B11" s="230"/>
      <c r="C11" s="230"/>
      <c r="D11" s="230"/>
      <c r="E11" s="231"/>
      <c r="F11" s="152">
        <f>SUM(F4:F10)</f>
        <v>0</v>
      </c>
    </row>
    <row r="12" spans="1:6" s="131" customFormat="1" ht="15.5">
      <c r="A12" s="149">
        <v>2</v>
      </c>
      <c r="B12" s="118" t="s">
        <v>76</v>
      </c>
      <c r="C12" s="150" t="s">
        <v>12</v>
      </c>
      <c r="D12" s="107">
        <v>1</v>
      </c>
      <c r="E12" s="151"/>
      <c r="F12" s="148"/>
    </row>
    <row r="13" spans="1:6" s="131" customFormat="1" ht="15.5">
      <c r="A13" s="232" t="s">
        <v>13</v>
      </c>
      <c r="B13" s="233"/>
      <c r="C13" s="233"/>
      <c r="D13" s="233"/>
      <c r="E13" s="234"/>
      <c r="F13" s="153">
        <f>SUM(F12:F12)</f>
        <v>0</v>
      </c>
    </row>
    <row r="14" spans="1:6" s="131" customFormat="1" ht="15.5">
      <c r="A14" s="149">
        <v>4</v>
      </c>
      <c r="B14" s="127" t="s">
        <v>17</v>
      </c>
      <c r="C14" s="150"/>
      <c r="D14" s="107"/>
      <c r="E14" s="151"/>
      <c r="F14" s="154"/>
    </row>
    <row r="15" spans="1:6" s="131" customFormat="1" ht="46.5">
      <c r="A15" s="149">
        <v>4.0999999999999996</v>
      </c>
      <c r="B15" s="118" t="s">
        <v>18</v>
      </c>
      <c r="C15" s="150" t="s">
        <v>7</v>
      </c>
      <c r="D15" s="107">
        <v>7</v>
      </c>
      <c r="E15" s="151"/>
      <c r="F15" s="148"/>
    </row>
    <row r="16" spans="1:6" s="131" customFormat="1" ht="15.5">
      <c r="A16" s="232" t="s">
        <v>19</v>
      </c>
      <c r="B16" s="233"/>
      <c r="C16" s="233"/>
      <c r="D16" s="233"/>
      <c r="E16" s="234"/>
      <c r="F16" s="153">
        <f>SUM(F15)</f>
        <v>0</v>
      </c>
    </row>
    <row r="17" spans="1:6" s="131" customFormat="1" ht="15.5">
      <c r="A17" s="235" t="s">
        <v>21</v>
      </c>
      <c r="B17" s="236"/>
      <c r="C17" s="236"/>
      <c r="D17" s="236"/>
      <c r="E17" s="236"/>
      <c r="F17" s="152">
        <f>SUM(F16+F13+F11)</f>
        <v>0</v>
      </c>
    </row>
    <row r="18" spans="1:6" s="131" customFormat="1" ht="15.5">
      <c r="D18" s="133"/>
      <c r="E18" s="155"/>
      <c r="F18" s="155"/>
    </row>
  </sheetData>
  <mergeCells count="4">
    <mergeCell ref="A11:E11"/>
    <mergeCell ref="A13:E13"/>
    <mergeCell ref="A16:E16"/>
    <mergeCell ref="A17:E17"/>
  </mergeCells>
  <pageMargins left="0.7" right="0.7" top="0.75" bottom="0.75" header="0.3" footer="0.3"/>
  <pageSetup scale="5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281EC-C21F-4009-A15C-547F682C59FF}">
  <sheetPr>
    <tabColor theme="1"/>
  </sheetPr>
  <dimension ref="A3:I13"/>
  <sheetViews>
    <sheetView topLeftCell="A4" zoomScaleNormal="100" workbookViewId="0">
      <selection activeCell="E5" sqref="E5:F13"/>
    </sheetView>
  </sheetViews>
  <sheetFormatPr defaultColWidth="9.08984375" defaultRowHeight="14.5"/>
  <cols>
    <col min="1" max="1" width="15.453125" style="8" customWidth="1"/>
    <col min="2" max="2" width="58.08984375" style="8" customWidth="1"/>
    <col min="3" max="4" width="9.08984375" style="8"/>
    <col min="5" max="5" width="13.453125" style="27" bestFit="1" customWidth="1"/>
    <col min="6" max="6" width="15.54296875" style="27" bestFit="1" customWidth="1"/>
    <col min="7" max="16384" width="9.08984375" style="8"/>
  </cols>
  <sheetData>
    <row r="3" spans="1:9">
      <c r="A3" s="25" t="s">
        <v>0</v>
      </c>
      <c r="B3" s="26" t="s">
        <v>1</v>
      </c>
      <c r="C3" s="26" t="s">
        <v>2</v>
      </c>
      <c r="D3" s="25" t="s">
        <v>3</v>
      </c>
      <c r="E3" s="26" t="s">
        <v>4</v>
      </c>
      <c r="F3" s="26" t="s">
        <v>5</v>
      </c>
    </row>
    <row r="4" spans="1:9" s="131" customFormat="1" ht="28.75" customHeight="1" thickBot="1">
      <c r="A4" s="156" t="s">
        <v>124</v>
      </c>
      <c r="B4" s="238" t="s">
        <v>101</v>
      </c>
      <c r="C4" s="239"/>
      <c r="D4" s="239"/>
      <c r="E4" s="239"/>
      <c r="F4" s="240"/>
    </row>
    <row r="5" spans="1:9" s="131" customFormat="1" ht="28.75" customHeight="1">
      <c r="A5" s="157">
        <v>2.1</v>
      </c>
      <c r="B5" s="158" t="s">
        <v>85</v>
      </c>
      <c r="C5" s="31" t="s">
        <v>86</v>
      </c>
      <c r="D5" s="31">
        <v>17.399999999999999</v>
      </c>
      <c r="E5" s="159"/>
      <c r="F5" s="159"/>
    </row>
    <row r="6" spans="1:9" s="131" customFormat="1" ht="28.75" customHeight="1">
      <c r="A6" s="160">
        <v>3</v>
      </c>
      <c r="B6" s="161" t="s">
        <v>87</v>
      </c>
      <c r="C6" s="31"/>
      <c r="D6" s="31"/>
      <c r="E6" s="159"/>
      <c r="F6" s="159"/>
    </row>
    <row r="7" spans="1:9" s="131" customFormat="1" ht="28.75" customHeight="1">
      <c r="A7" s="162">
        <v>3.1</v>
      </c>
      <c r="B7" s="163" t="s">
        <v>88</v>
      </c>
      <c r="C7" s="31" t="s">
        <v>89</v>
      </c>
      <c r="D7" s="31">
        <v>59</v>
      </c>
      <c r="E7" s="159"/>
      <c r="F7" s="159"/>
    </row>
    <row r="8" spans="1:9" s="131" customFormat="1" ht="28.75" customHeight="1">
      <c r="A8" s="150">
        <v>3.2</v>
      </c>
      <c r="B8" s="164" t="s">
        <v>90</v>
      </c>
      <c r="C8" s="31" t="s">
        <v>91</v>
      </c>
      <c r="D8" s="31">
        <v>59</v>
      </c>
      <c r="E8" s="159"/>
      <c r="F8" s="159"/>
    </row>
    <row r="9" spans="1:9" s="131" customFormat="1" ht="39.65" customHeight="1">
      <c r="A9" s="162">
        <v>3.3</v>
      </c>
      <c r="B9" s="105" t="s">
        <v>92</v>
      </c>
      <c r="C9" s="31" t="s">
        <v>93</v>
      </c>
      <c r="D9" s="31">
        <v>2</v>
      </c>
      <c r="E9" s="159"/>
      <c r="F9" s="159"/>
    </row>
    <row r="10" spans="1:9" s="131" customFormat="1" ht="48" customHeight="1">
      <c r="A10" s="162">
        <v>3.5</v>
      </c>
      <c r="B10" s="105" t="s">
        <v>64</v>
      </c>
      <c r="C10" s="31" t="s">
        <v>63</v>
      </c>
      <c r="D10" s="31">
        <v>2</v>
      </c>
      <c r="E10" s="159"/>
      <c r="F10" s="159"/>
    </row>
    <row r="11" spans="1:9" s="131" customFormat="1" ht="63" customHeight="1">
      <c r="A11" s="162">
        <v>3.5</v>
      </c>
      <c r="B11" s="105" t="s">
        <v>76</v>
      </c>
      <c r="C11" s="31" t="s">
        <v>12</v>
      </c>
      <c r="D11" s="31">
        <v>1</v>
      </c>
      <c r="E11" s="159"/>
      <c r="F11" s="159"/>
      <c r="I11" s="167"/>
    </row>
    <row r="12" spans="1:9" s="131" customFormat="1" ht="30.65" customHeight="1">
      <c r="A12" s="150">
        <v>3.6</v>
      </c>
      <c r="B12" s="150" t="s">
        <v>94</v>
      </c>
      <c r="C12" s="31" t="s">
        <v>95</v>
      </c>
      <c r="D12" s="31">
        <v>1</v>
      </c>
      <c r="E12" s="159"/>
      <c r="F12" s="159"/>
    </row>
    <row r="13" spans="1:9" s="131" customFormat="1" ht="28.75" customHeight="1">
      <c r="A13" s="241" t="s">
        <v>96</v>
      </c>
      <c r="B13" s="241"/>
      <c r="C13" s="241"/>
      <c r="D13" s="241"/>
      <c r="E13" s="199"/>
      <c r="F13" s="200">
        <f>SUM(F5:F12)</f>
        <v>0</v>
      </c>
    </row>
  </sheetData>
  <mergeCells count="2">
    <mergeCell ref="B4:F4"/>
    <mergeCell ref="A13:D13"/>
  </mergeCells>
  <pageMargins left="0.7" right="0.7" top="0.75" bottom="0.75" header="0.3" footer="0.3"/>
  <pageSetup scale="74" orientation="portrait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12</vt:i4>
      </vt:variant>
    </vt:vector>
  </HeadingPairs>
  <TitlesOfParts>
    <vt:vector size="33" baseType="lpstr">
      <vt:lpstr>SUMMARY</vt:lpstr>
      <vt:lpstr>Bill No.1</vt:lpstr>
      <vt:lpstr>Bill No.2</vt:lpstr>
      <vt:lpstr>Bill No.3</vt:lpstr>
      <vt:lpstr>Bill No.4</vt:lpstr>
      <vt:lpstr>Bill No.5</vt:lpstr>
      <vt:lpstr>Bill No.6</vt:lpstr>
      <vt:lpstr>Bill No.7</vt:lpstr>
      <vt:lpstr>Bill No.8</vt:lpstr>
      <vt:lpstr>Bill No.9</vt:lpstr>
      <vt:lpstr>Bill No.10</vt:lpstr>
      <vt:lpstr>Bill No.11</vt:lpstr>
      <vt:lpstr>Bill No.12</vt:lpstr>
      <vt:lpstr>Bill No.13</vt:lpstr>
      <vt:lpstr>Bill No.14</vt:lpstr>
      <vt:lpstr>Bill No.15</vt:lpstr>
      <vt:lpstr>Bill No.16</vt:lpstr>
      <vt:lpstr>Bill No.17</vt:lpstr>
      <vt:lpstr>Bill No.18</vt:lpstr>
      <vt:lpstr>Bill No.19</vt:lpstr>
      <vt:lpstr>List of Health Facilities</vt:lpstr>
      <vt:lpstr>'Bill No.10'!Print_Area</vt:lpstr>
      <vt:lpstr>'Bill No.13'!Print_Area</vt:lpstr>
      <vt:lpstr>'Bill No.14'!Print_Area</vt:lpstr>
      <vt:lpstr>'Bill No.15'!Print_Area</vt:lpstr>
      <vt:lpstr>'Bill No.16'!Print_Area</vt:lpstr>
      <vt:lpstr>'Bill No.2'!Print_Area</vt:lpstr>
      <vt:lpstr>'Bill No.4'!Print_Area</vt:lpstr>
      <vt:lpstr>'Bill No.5'!Print_Area</vt:lpstr>
      <vt:lpstr>'Bill No.6'!Print_Area</vt:lpstr>
      <vt:lpstr>'Bill No.8'!Print_Area</vt:lpstr>
      <vt:lpstr>'Bill No.9'!Print_Area</vt:lpstr>
      <vt:lpstr>SUMMARY!Print_Area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Ahmed</dc:creator>
  <cp:lastModifiedBy>hp</cp:lastModifiedBy>
  <cp:lastPrinted>2026-06-04T09:46:49Z</cp:lastPrinted>
  <dcterms:created xsi:type="dcterms:W3CDTF">2025-06-11T10:59:41Z</dcterms:created>
  <dcterms:modified xsi:type="dcterms:W3CDTF">2026-06-21T08:21:31Z</dcterms:modified>
</cp:coreProperties>
</file>